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914126eebcb0b7/Ministerio Desarrollo Social/Subsecretaria Evaluación Social/CASEN/CASEN 2017/Excel Observatorio/"/>
    </mc:Choice>
  </mc:AlternateContent>
  <xr:revisionPtr revIDLastSave="0" documentId="8_{61D2EF5D-F19A-48C3-9F99-9A16E0DE3907}" xr6:coauthVersionLast="47" xr6:coauthVersionMax="47" xr10:uidLastSave="{00000000-0000-0000-0000-000000000000}"/>
  <bookViews>
    <workbookView xWindow="-20610" yWindow="780" windowWidth="20730" windowHeight="11160" tabRatio="784" xr2:uid="{00000000-000D-0000-FFFF-FFFF00000000}"/>
  </bookViews>
  <sheets>
    <sheet name="Índice" sheetId="48" r:id="rId1"/>
    <sheet name="1" sheetId="2" r:id="rId2"/>
    <sheet name="2" sheetId="101" r:id="rId3"/>
    <sheet name="3" sheetId="100" r:id="rId4"/>
    <sheet name="4" sheetId="4" r:id="rId5"/>
    <sheet name="5" sheetId="3" r:id="rId6"/>
    <sheet name="6" sheetId="49" r:id="rId7"/>
    <sheet name="7" sheetId="107" r:id="rId8"/>
    <sheet name="8" sheetId="46" r:id="rId9"/>
    <sheet name="9" sheetId="106" r:id="rId10"/>
    <sheet name="10" sheetId="108" r:id="rId11"/>
    <sheet name="11" sheetId="109" r:id="rId12"/>
    <sheet name="12" sheetId="111" r:id="rId13"/>
    <sheet name="13" sheetId="112" r:id="rId14"/>
    <sheet name="14" sheetId="113" r:id="rId15"/>
    <sheet name="15" sheetId="52" r:id="rId16"/>
    <sheet name="16" sheetId="51" r:id="rId17"/>
    <sheet name="17" sheetId="114" r:id="rId18"/>
    <sheet name="18" sheetId="115" r:id="rId19"/>
    <sheet name="19" sheetId="116" r:id="rId20"/>
    <sheet name="20" sheetId="117" r:id="rId21"/>
    <sheet name="21" sheetId="11" r:id="rId22"/>
    <sheet name="22" sheetId="12" r:id="rId23"/>
    <sheet name="23" sheetId="149" r:id="rId24"/>
    <sheet name="24" sheetId="13" r:id="rId25"/>
    <sheet name="25" sheetId="148" r:id="rId26"/>
    <sheet name="26" sheetId="5" r:id="rId27"/>
    <sheet name="27" sheetId="7" r:id="rId28"/>
    <sheet name="28" sheetId="121" r:id="rId29"/>
    <sheet name="29" sheetId="123" r:id="rId30"/>
    <sheet name="30" sheetId="125" r:id="rId31"/>
    <sheet name="31" sheetId="10" r:id="rId32"/>
    <sheet name="32" sheetId="90" r:id="rId33"/>
    <sheet name="33" sheetId="31" r:id="rId34"/>
    <sheet name="34" sheetId="32" r:id="rId35"/>
    <sheet name="35" sheetId="59" r:id="rId36"/>
    <sheet name="36" sheetId="36" r:id="rId37"/>
    <sheet name="37" sheetId="151" r:id="rId38"/>
    <sheet name="38" sheetId="139" r:id="rId39"/>
    <sheet name="39" sheetId="60" r:id="rId40"/>
    <sheet name="40" sheetId="66" r:id="rId41"/>
    <sheet name="41" sheetId="68" r:id="rId42"/>
    <sheet name="42" sheetId="138" r:id="rId43"/>
    <sheet name="43" sheetId="77" r:id="rId44"/>
    <sheet name="44" sheetId="82" r:id="rId45"/>
    <sheet name="45" sheetId="152" r:id="rId46"/>
    <sheet name="46" sheetId="15" r:id="rId47"/>
    <sheet name="47" sheetId="18" r:id="rId48"/>
    <sheet name="48" sheetId="142" r:id="rId49"/>
    <sheet name="49" sheetId="144" r:id="rId50"/>
    <sheet name="50" sheetId="19" r:id="rId51"/>
    <sheet name="51" sheetId="146" r:id="rId52"/>
    <sheet name="52" sheetId="37" r:id="rId53"/>
    <sheet name="53" sheetId="145" r:id="rId54"/>
    <sheet name="54" sheetId="40" r:id="rId55"/>
    <sheet name="55" sheetId="93" r:id="rId56"/>
    <sheet name="56" sheetId="147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52" l="1"/>
  <c r="AL27" i="152"/>
  <c r="AJ27" i="152"/>
  <c r="AI27" i="152"/>
  <c r="AG27" i="152"/>
  <c r="AF27" i="152"/>
  <c r="AD27" i="152"/>
  <c r="AC27" i="152"/>
  <c r="AA27" i="152"/>
  <c r="Z27" i="152"/>
  <c r="X27" i="152"/>
  <c r="W27" i="152"/>
  <c r="U27" i="152"/>
  <c r="T27" i="152"/>
  <c r="R27" i="152"/>
  <c r="Q27" i="152"/>
  <c r="O27" i="152"/>
  <c r="N27" i="152"/>
  <c r="L27" i="152"/>
  <c r="K27" i="152"/>
  <c r="I27" i="152"/>
  <c r="H27" i="152"/>
  <c r="F27" i="152"/>
  <c r="E27" i="152"/>
  <c r="C27" i="152"/>
  <c r="B27" i="152"/>
  <c r="AN26" i="152"/>
  <c r="AK26" i="152"/>
  <c r="AH26" i="152"/>
  <c r="AE26" i="152"/>
  <c r="AB26" i="152"/>
  <c r="Y26" i="152"/>
  <c r="V26" i="152"/>
  <c r="S26" i="152"/>
  <c r="P26" i="152"/>
  <c r="M26" i="152"/>
  <c r="J26" i="152"/>
  <c r="G26" i="152"/>
  <c r="D26" i="152"/>
  <c r="AN25" i="152"/>
  <c r="AK25" i="152"/>
  <c r="AH25" i="152"/>
  <c r="AE25" i="152"/>
  <c r="AB25" i="152"/>
  <c r="Y25" i="152"/>
  <c r="V25" i="152"/>
  <c r="S25" i="152"/>
  <c r="P25" i="152"/>
  <c r="M25" i="152"/>
  <c r="J25" i="152"/>
  <c r="G25" i="152"/>
  <c r="D25" i="152"/>
  <c r="AN24" i="152"/>
  <c r="AK24" i="152"/>
  <c r="AH24" i="152"/>
  <c r="AE24" i="152"/>
  <c r="AB24" i="152"/>
  <c r="Y24" i="152"/>
  <c r="V24" i="152"/>
  <c r="S24" i="152"/>
  <c r="P24" i="152"/>
  <c r="M24" i="152"/>
  <c r="J24" i="152"/>
  <c r="G24" i="152"/>
  <c r="D24" i="152"/>
  <c r="AN23" i="152"/>
  <c r="AK23" i="152"/>
  <c r="AH23" i="152"/>
  <c r="AE23" i="152"/>
  <c r="AB23" i="152"/>
  <c r="Y23" i="152"/>
  <c r="V23" i="152"/>
  <c r="S23" i="152"/>
  <c r="P23" i="152"/>
  <c r="M23" i="152"/>
  <c r="J23" i="152"/>
  <c r="G23" i="152"/>
  <c r="D23" i="152"/>
  <c r="AN22" i="152"/>
  <c r="AK22" i="152"/>
  <c r="AH22" i="152"/>
  <c r="AE22" i="152"/>
  <c r="AB22" i="152"/>
  <c r="Y22" i="152"/>
  <c r="V22" i="152"/>
  <c r="S22" i="152"/>
  <c r="P22" i="152"/>
  <c r="M22" i="152"/>
  <c r="J22" i="152"/>
  <c r="G22" i="152"/>
  <c r="D22" i="152"/>
  <c r="AN21" i="152"/>
  <c r="AK21" i="152"/>
  <c r="AH21" i="152"/>
  <c r="AE21" i="152"/>
  <c r="AB21" i="152"/>
  <c r="Y21" i="152"/>
  <c r="V21" i="152"/>
  <c r="S21" i="152"/>
  <c r="P21" i="152"/>
  <c r="M21" i="152"/>
  <c r="J21" i="152"/>
  <c r="G21" i="152"/>
  <c r="D21" i="152"/>
  <c r="AM13" i="152"/>
  <c r="AL13" i="152"/>
  <c r="AJ13" i="152"/>
  <c r="AI13" i="152"/>
  <c r="AH13" i="152"/>
  <c r="AG13" i="152"/>
  <c r="AF13" i="152"/>
  <c r="AD13" i="152"/>
  <c r="AC13" i="152"/>
  <c r="AA13" i="152"/>
  <c r="Z13" i="152"/>
  <c r="X13" i="152"/>
  <c r="W13" i="152"/>
  <c r="U13" i="152"/>
  <c r="T13" i="152"/>
  <c r="O13" i="152"/>
  <c r="N13" i="152"/>
  <c r="L13" i="152"/>
  <c r="K13" i="152"/>
  <c r="I13" i="152"/>
  <c r="H13" i="152"/>
  <c r="F13" i="152"/>
  <c r="E13" i="152"/>
  <c r="AN12" i="152"/>
  <c r="AK12" i="152"/>
  <c r="AE12" i="152"/>
  <c r="AB12" i="152"/>
  <c r="Y12" i="152"/>
  <c r="V12" i="152"/>
  <c r="P12" i="152"/>
  <c r="M12" i="152"/>
  <c r="J12" i="152"/>
  <c r="G12" i="152"/>
  <c r="AN11" i="152"/>
  <c r="AK11" i="152"/>
  <c r="AE11" i="152"/>
  <c r="AB11" i="152"/>
  <c r="Y11" i="152"/>
  <c r="V11" i="152"/>
  <c r="P11" i="152"/>
  <c r="M11" i="152"/>
  <c r="J11" i="152"/>
  <c r="G11" i="152"/>
  <c r="AN10" i="152"/>
  <c r="AK10" i="152"/>
  <c r="AE10" i="152"/>
  <c r="AB10" i="152"/>
  <c r="Y10" i="152"/>
  <c r="V10" i="152"/>
  <c r="P10" i="152"/>
  <c r="M10" i="152"/>
  <c r="J10" i="152"/>
  <c r="G10" i="152"/>
  <c r="AN9" i="152"/>
  <c r="AK9" i="152"/>
  <c r="AE9" i="152"/>
  <c r="AB9" i="152"/>
  <c r="Y9" i="152"/>
  <c r="V9" i="152"/>
  <c r="P9" i="152"/>
  <c r="M9" i="152"/>
  <c r="J9" i="152"/>
  <c r="G9" i="152"/>
  <c r="AN8" i="152"/>
  <c r="AK8" i="152"/>
  <c r="AE8" i="152"/>
  <c r="AB8" i="152"/>
  <c r="Y8" i="152"/>
  <c r="V8" i="152"/>
  <c r="P8" i="152"/>
  <c r="M8" i="152"/>
  <c r="J8" i="152"/>
  <c r="G8" i="152"/>
  <c r="AN7" i="152"/>
  <c r="AN13" i="152" s="1"/>
  <c r="AK7" i="152"/>
  <c r="AE7" i="152"/>
  <c r="AB7" i="152"/>
  <c r="Y7" i="152"/>
  <c r="V7" i="152"/>
  <c r="P7" i="152"/>
  <c r="P13" i="152" s="1"/>
  <c r="M7" i="152"/>
  <c r="J7" i="152"/>
  <c r="J13" i="152" s="1"/>
  <c r="G7" i="152"/>
  <c r="M14" i="68"/>
  <c r="L14" i="68"/>
  <c r="J14" i="68"/>
  <c r="I14" i="68"/>
  <c r="G14" i="68"/>
  <c r="F14" i="68"/>
  <c r="D14" i="68"/>
  <c r="C14" i="68"/>
  <c r="N13" i="68"/>
  <c r="K13" i="68"/>
  <c r="H13" i="68"/>
  <c r="E13" i="68"/>
  <c r="N12" i="68"/>
  <c r="K12" i="68"/>
  <c r="H12" i="68"/>
  <c r="E12" i="68"/>
  <c r="N11" i="68"/>
  <c r="K11" i="68"/>
  <c r="H11" i="68"/>
  <c r="E11" i="68"/>
  <c r="M10" i="68"/>
  <c r="L10" i="68"/>
  <c r="J10" i="68"/>
  <c r="I10" i="68"/>
  <c r="G10" i="68"/>
  <c r="F10" i="68"/>
  <c r="D10" i="68"/>
  <c r="C10" i="68"/>
  <c r="N9" i="68"/>
  <c r="K9" i="68"/>
  <c r="H9" i="68"/>
  <c r="E9" i="68"/>
  <c r="N8" i="68"/>
  <c r="K8" i="68"/>
  <c r="H8" i="68"/>
  <c r="E8" i="68"/>
  <c r="N7" i="68"/>
  <c r="K7" i="68"/>
  <c r="H7" i="68"/>
  <c r="E7" i="68"/>
  <c r="V13" i="152" l="1"/>
  <c r="G27" i="152"/>
  <c r="AK27" i="152"/>
  <c r="AE13" i="152"/>
  <c r="M27" i="152"/>
  <c r="Y13" i="152"/>
  <c r="J27" i="152"/>
  <c r="AH27" i="152"/>
  <c r="AE27" i="152"/>
  <c r="P27" i="152"/>
  <c r="AN27" i="152"/>
  <c r="G13" i="152"/>
  <c r="AK13" i="152"/>
  <c r="AB13" i="152"/>
  <c r="S27" i="152"/>
  <c r="V27" i="152"/>
  <c r="Y27" i="152"/>
  <c r="M13" i="152"/>
  <c r="D27" i="152"/>
  <c r="AB27" i="152"/>
  <c r="H10" i="68"/>
  <c r="N14" i="68"/>
  <c r="K10" i="68"/>
  <c r="N10" i="68"/>
  <c r="E14" i="68"/>
  <c r="H14" i="68"/>
  <c r="K14" i="68"/>
  <c r="E10" i="68"/>
  <c r="AH26" i="37" l="1"/>
  <c r="AH25" i="37"/>
  <c r="AH24" i="37"/>
  <c r="AH23" i="37"/>
  <c r="AH22" i="37"/>
  <c r="AH21" i="37"/>
  <c r="AH27" i="37" s="1"/>
  <c r="D10" i="147" l="1"/>
  <c r="C10" i="147"/>
  <c r="B10" i="147"/>
  <c r="C9" i="93"/>
  <c r="D9" i="93"/>
  <c r="B9" i="93"/>
  <c r="AN27" i="145"/>
  <c r="AM27" i="145"/>
  <c r="AL27" i="145"/>
  <c r="AK27" i="145"/>
  <c r="AJ27" i="145"/>
  <c r="AI27" i="145"/>
  <c r="AH27" i="145"/>
  <c r="AG27" i="145"/>
  <c r="AF27" i="145"/>
  <c r="AE27" i="145"/>
  <c r="AD27" i="145"/>
  <c r="AC27" i="145"/>
  <c r="AB27" i="145"/>
  <c r="AA27" i="145"/>
  <c r="Z27" i="145"/>
  <c r="Y27" i="145"/>
  <c r="X27" i="145"/>
  <c r="W27" i="145"/>
  <c r="V27" i="145"/>
  <c r="U27" i="145"/>
  <c r="T27" i="145"/>
  <c r="S27" i="145"/>
  <c r="R27" i="145"/>
  <c r="Q27" i="145"/>
  <c r="P27" i="145"/>
  <c r="O27" i="145"/>
  <c r="N27" i="145"/>
  <c r="M27" i="145"/>
  <c r="L27" i="145"/>
  <c r="K27" i="145"/>
  <c r="J27" i="145"/>
  <c r="I27" i="145"/>
  <c r="H27" i="145"/>
  <c r="G27" i="145"/>
  <c r="F27" i="145"/>
  <c r="E27" i="145"/>
  <c r="D27" i="145"/>
  <c r="C27" i="145"/>
  <c r="B27" i="145"/>
  <c r="AM13" i="145"/>
  <c r="AL13" i="145"/>
  <c r="AJ13" i="145"/>
  <c r="AI13" i="145"/>
  <c r="AH13" i="145"/>
  <c r="AG13" i="145"/>
  <c r="AF13" i="145"/>
  <c r="AD13" i="145"/>
  <c r="AC13" i="145"/>
  <c r="AB13" i="145"/>
  <c r="AA13" i="145"/>
  <c r="Z13" i="145"/>
  <c r="X13" i="145"/>
  <c r="W13" i="145"/>
  <c r="U13" i="145"/>
  <c r="T13" i="145"/>
  <c r="R13" i="145"/>
  <c r="Q13" i="145"/>
  <c r="O13" i="145"/>
  <c r="N13" i="145"/>
  <c r="L13" i="145"/>
  <c r="K13" i="145"/>
  <c r="I13" i="145"/>
  <c r="H13" i="145"/>
  <c r="F13" i="145"/>
  <c r="E13" i="145"/>
  <c r="D13" i="145"/>
  <c r="C13" i="145"/>
  <c r="B13" i="145"/>
  <c r="V13" i="145"/>
  <c r="AN13" i="145"/>
  <c r="AK13" i="145"/>
  <c r="AE13" i="145"/>
  <c r="Y13" i="145"/>
  <c r="S13" i="145"/>
  <c r="P13" i="145"/>
  <c r="M13" i="145"/>
  <c r="J13" i="145"/>
  <c r="G13" i="145"/>
  <c r="AM27" i="37"/>
  <c r="AL27" i="37"/>
  <c r="AJ27" i="37"/>
  <c r="AI27" i="37"/>
  <c r="AG27" i="37"/>
  <c r="AF27" i="37"/>
  <c r="AD27" i="37"/>
  <c r="AC27" i="37"/>
  <c r="AA27" i="37"/>
  <c r="Z27" i="37"/>
  <c r="X27" i="37"/>
  <c r="W27" i="37"/>
  <c r="U27" i="37"/>
  <c r="T27" i="37"/>
  <c r="R27" i="37"/>
  <c r="Q27" i="37"/>
  <c r="O27" i="37"/>
  <c r="N27" i="37"/>
  <c r="L27" i="37"/>
  <c r="K27" i="37"/>
  <c r="I27" i="37"/>
  <c r="H27" i="37"/>
  <c r="F27" i="37"/>
  <c r="E27" i="37"/>
  <c r="C27" i="37"/>
  <c r="B27" i="37"/>
  <c r="AN26" i="37"/>
  <c r="AK26" i="37"/>
  <c r="AE26" i="37"/>
  <c r="AB26" i="37"/>
  <c r="Y26" i="37"/>
  <c r="V26" i="37"/>
  <c r="S26" i="37"/>
  <c r="P26" i="37"/>
  <c r="M26" i="37"/>
  <c r="J26" i="37"/>
  <c r="G26" i="37"/>
  <c r="D26" i="37"/>
  <c r="AN25" i="37"/>
  <c r="AK25" i="37"/>
  <c r="AE25" i="37"/>
  <c r="AB25" i="37"/>
  <c r="Y25" i="37"/>
  <c r="V25" i="37"/>
  <c r="S25" i="37"/>
  <c r="P25" i="37"/>
  <c r="M25" i="37"/>
  <c r="J25" i="37"/>
  <c r="G25" i="37"/>
  <c r="D25" i="37"/>
  <c r="AN24" i="37"/>
  <c r="AK24" i="37"/>
  <c r="AE24" i="37"/>
  <c r="AB24" i="37"/>
  <c r="Y24" i="37"/>
  <c r="V24" i="37"/>
  <c r="S24" i="37"/>
  <c r="P24" i="37"/>
  <c r="M24" i="37"/>
  <c r="J24" i="37"/>
  <c r="G24" i="37"/>
  <c r="D24" i="37"/>
  <c r="AN23" i="37"/>
  <c r="AK23" i="37"/>
  <c r="AE23" i="37"/>
  <c r="AB23" i="37"/>
  <c r="Y23" i="37"/>
  <c r="V23" i="37"/>
  <c r="S23" i="37"/>
  <c r="P23" i="37"/>
  <c r="M23" i="37"/>
  <c r="J23" i="37"/>
  <c r="G23" i="37"/>
  <c r="D23" i="37"/>
  <c r="AN22" i="37"/>
  <c r="AK22" i="37"/>
  <c r="AE22" i="37"/>
  <c r="AB22" i="37"/>
  <c r="Y22" i="37"/>
  <c r="V22" i="37"/>
  <c r="S22" i="37"/>
  <c r="P22" i="37"/>
  <c r="M22" i="37"/>
  <c r="J22" i="37"/>
  <c r="G22" i="37"/>
  <c r="D22" i="37"/>
  <c r="AN21" i="37"/>
  <c r="AK21" i="37"/>
  <c r="AE21" i="37"/>
  <c r="AB21" i="37"/>
  <c r="Y21" i="37"/>
  <c r="V21" i="37"/>
  <c r="S21" i="37"/>
  <c r="P21" i="37"/>
  <c r="M21" i="37"/>
  <c r="J21" i="37"/>
  <c r="G21" i="37"/>
  <c r="D21" i="37"/>
  <c r="S12" i="37"/>
  <c r="S11" i="37"/>
  <c r="S10" i="37"/>
  <c r="S9" i="37"/>
  <c r="S8" i="37"/>
  <c r="S7" i="37"/>
  <c r="V7" i="37"/>
  <c r="M12" i="37"/>
  <c r="M11" i="37"/>
  <c r="M10" i="37"/>
  <c r="M9" i="37"/>
  <c r="M8" i="37"/>
  <c r="M7" i="37"/>
  <c r="J12" i="37"/>
  <c r="J11" i="37"/>
  <c r="J10" i="37"/>
  <c r="J9" i="37"/>
  <c r="J8" i="37"/>
  <c r="J7" i="37"/>
  <c r="G12" i="37"/>
  <c r="G11" i="37"/>
  <c r="G10" i="37"/>
  <c r="G9" i="37"/>
  <c r="G8" i="37"/>
  <c r="G7" i="37"/>
  <c r="C13" i="37"/>
  <c r="E13" i="37"/>
  <c r="F13" i="37"/>
  <c r="H13" i="37"/>
  <c r="I13" i="37"/>
  <c r="K13" i="37"/>
  <c r="L13" i="37"/>
  <c r="N13" i="37"/>
  <c r="O13" i="37"/>
  <c r="Q13" i="37"/>
  <c r="R13" i="37"/>
  <c r="T13" i="37"/>
  <c r="U13" i="37"/>
  <c r="W13" i="37"/>
  <c r="X13" i="37"/>
  <c r="Z13" i="37"/>
  <c r="AA13" i="37"/>
  <c r="AC13" i="37"/>
  <c r="AD13" i="37"/>
  <c r="AF13" i="37"/>
  <c r="AG13" i="37"/>
  <c r="AH13" i="37"/>
  <c r="AI13" i="37"/>
  <c r="AJ13" i="37"/>
  <c r="AL13" i="37"/>
  <c r="AM13" i="37"/>
  <c r="D8" i="37"/>
  <c r="D9" i="37"/>
  <c r="D10" i="37"/>
  <c r="D11" i="37"/>
  <c r="D12" i="37"/>
  <c r="B13" i="37"/>
  <c r="D7" i="37"/>
  <c r="AN12" i="37"/>
  <c r="AK12" i="37"/>
  <c r="AE12" i="37"/>
  <c r="AB12" i="37"/>
  <c r="Y12" i="37"/>
  <c r="V12" i="37"/>
  <c r="P12" i="37"/>
  <c r="AN11" i="37"/>
  <c r="AK11" i="37"/>
  <c r="AE11" i="37"/>
  <c r="AB11" i="37"/>
  <c r="Y11" i="37"/>
  <c r="V11" i="37"/>
  <c r="P11" i="37"/>
  <c r="AN10" i="37"/>
  <c r="AK10" i="37"/>
  <c r="AE10" i="37"/>
  <c r="AB10" i="37"/>
  <c r="Y10" i="37"/>
  <c r="V10" i="37"/>
  <c r="P10" i="37"/>
  <c r="AN9" i="37"/>
  <c r="AK9" i="37"/>
  <c r="AE9" i="37"/>
  <c r="AB9" i="37"/>
  <c r="Y9" i="37"/>
  <c r="V9" i="37"/>
  <c r="P9" i="37"/>
  <c r="AN8" i="37"/>
  <c r="AK8" i="37"/>
  <c r="AE8" i="37"/>
  <c r="AB8" i="37"/>
  <c r="Y8" i="37"/>
  <c r="V8" i="37"/>
  <c r="P8" i="37"/>
  <c r="AN7" i="37"/>
  <c r="AK7" i="37"/>
  <c r="AE7" i="37"/>
  <c r="AB7" i="37"/>
  <c r="Y7" i="37"/>
  <c r="P7" i="37"/>
  <c r="G23" i="144"/>
  <c r="F23" i="144"/>
  <c r="E23" i="144"/>
  <c r="D23" i="144"/>
  <c r="C23" i="144"/>
  <c r="B23" i="144"/>
  <c r="C11" i="144"/>
  <c r="D11" i="144"/>
  <c r="E11" i="144"/>
  <c r="F11" i="144"/>
  <c r="G11" i="144"/>
  <c r="B11" i="144"/>
  <c r="N19" i="142"/>
  <c r="M19" i="142"/>
  <c r="L19" i="142"/>
  <c r="K19" i="142"/>
  <c r="J19" i="142"/>
  <c r="I19" i="142"/>
  <c r="H19" i="142"/>
  <c r="G19" i="142"/>
  <c r="F19" i="142"/>
  <c r="E19" i="142"/>
  <c r="D19" i="142"/>
  <c r="C19" i="142"/>
  <c r="B19" i="142"/>
  <c r="C9" i="142"/>
  <c r="D9" i="142"/>
  <c r="E9" i="142"/>
  <c r="F9" i="142"/>
  <c r="G9" i="142"/>
  <c r="H9" i="142"/>
  <c r="I9" i="142"/>
  <c r="J9" i="142"/>
  <c r="K9" i="142"/>
  <c r="L9" i="142"/>
  <c r="M9" i="142"/>
  <c r="N9" i="142"/>
  <c r="B9" i="142"/>
  <c r="M17" i="18"/>
  <c r="N17" i="18"/>
  <c r="L17" i="18"/>
  <c r="K17" i="18"/>
  <c r="J17" i="18"/>
  <c r="I17" i="18"/>
  <c r="H17" i="18"/>
  <c r="G17" i="18"/>
  <c r="F17" i="18"/>
  <c r="E17" i="18"/>
  <c r="D17" i="18"/>
  <c r="C17" i="18"/>
  <c r="B17" i="18"/>
  <c r="N8" i="18"/>
  <c r="M8" i="18"/>
  <c r="K8" i="18"/>
  <c r="J8" i="18"/>
  <c r="I8" i="18"/>
  <c r="H8" i="18"/>
  <c r="F8" i="18"/>
  <c r="E8" i="18"/>
  <c r="D8" i="18"/>
  <c r="C8" i="18"/>
  <c r="AN27" i="37" l="1"/>
  <c r="V27" i="37"/>
  <c r="AB27" i="37"/>
  <c r="AE27" i="37"/>
  <c r="J27" i="37"/>
  <c r="P27" i="37"/>
  <c r="AK27" i="37"/>
  <c r="Y27" i="37"/>
  <c r="S27" i="37"/>
  <c r="M27" i="37"/>
  <c r="G27" i="37"/>
  <c r="D27" i="37"/>
  <c r="AN13" i="37"/>
  <c r="D13" i="37"/>
  <c r="AK13" i="37"/>
  <c r="S13" i="37"/>
  <c r="AE13" i="37"/>
  <c r="M13" i="37"/>
  <c r="AB13" i="37"/>
  <c r="Y13" i="37"/>
  <c r="V13" i="37"/>
  <c r="P13" i="37"/>
  <c r="J13" i="37"/>
  <c r="G13" i="37"/>
  <c r="AN26" i="15"/>
  <c r="AN25" i="15"/>
  <c r="AN24" i="15"/>
  <c r="AN23" i="15"/>
  <c r="AN22" i="15"/>
  <c r="AN21" i="15"/>
  <c r="AK26" i="15"/>
  <c r="AK25" i="15"/>
  <c r="AK24" i="15"/>
  <c r="AK23" i="15"/>
  <c r="AK22" i="15"/>
  <c r="AK21" i="15"/>
  <c r="AH26" i="15"/>
  <c r="AH25" i="15"/>
  <c r="AH24" i="15"/>
  <c r="AH23" i="15"/>
  <c r="AH22" i="15"/>
  <c r="AH21" i="15"/>
  <c r="AE26" i="15"/>
  <c r="AE25" i="15"/>
  <c r="AE24" i="15"/>
  <c r="AE23" i="15"/>
  <c r="AE22" i="15"/>
  <c r="AE21" i="15"/>
  <c r="AB26" i="15"/>
  <c r="AB25" i="15"/>
  <c r="AB24" i="15"/>
  <c r="AB23" i="15"/>
  <c r="AB22" i="15"/>
  <c r="AB21" i="15"/>
  <c r="Y26" i="15"/>
  <c r="Y25" i="15"/>
  <c r="Y24" i="15"/>
  <c r="Y23" i="15"/>
  <c r="Y22" i="15"/>
  <c r="Y21" i="15"/>
  <c r="V26" i="15"/>
  <c r="V25" i="15"/>
  <c r="V24" i="15"/>
  <c r="V23" i="15"/>
  <c r="V22" i="15"/>
  <c r="V21" i="15"/>
  <c r="S26" i="15"/>
  <c r="S25" i="15"/>
  <c r="S24" i="15"/>
  <c r="S23" i="15"/>
  <c r="S22" i="15"/>
  <c r="S21" i="15"/>
  <c r="T27" i="15"/>
  <c r="Q27" i="15"/>
  <c r="R27" i="15"/>
  <c r="P26" i="15"/>
  <c r="P25" i="15"/>
  <c r="P24" i="15"/>
  <c r="P23" i="15"/>
  <c r="P22" i="15"/>
  <c r="P21" i="15"/>
  <c r="M26" i="15"/>
  <c r="M25" i="15"/>
  <c r="M24" i="15"/>
  <c r="M23" i="15"/>
  <c r="M22" i="15"/>
  <c r="M21" i="15"/>
  <c r="J26" i="15"/>
  <c r="J25" i="15"/>
  <c r="J24" i="15"/>
  <c r="J23" i="15"/>
  <c r="J22" i="15"/>
  <c r="J21" i="15"/>
  <c r="G26" i="15"/>
  <c r="G25" i="15"/>
  <c r="G24" i="15"/>
  <c r="G23" i="15"/>
  <c r="G22" i="15"/>
  <c r="G21" i="15"/>
  <c r="D22" i="15"/>
  <c r="D23" i="15"/>
  <c r="D24" i="15"/>
  <c r="D25" i="15"/>
  <c r="D26" i="15"/>
  <c r="D21" i="15"/>
  <c r="B27" i="15"/>
  <c r="C27" i="15"/>
  <c r="AM27" i="15"/>
  <c r="AL27" i="15"/>
  <c r="AJ27" i="15"/>
  <c r="AI27" i="15"/>
  <c r="AG27" i="15"/>
  <c r="AF27" i="15"/>
  <c r="AD27" i="15"/>
  <c r="AC27" i="15"/>
  <c r="AA27" i="15"/>
  <c r="Z27" i="15"/>
  <c r="X27" i="15"/>
  <c r="W27" i="15"/>
  <c r="U27" i="15"/>
  <c r="O27" i="15"/>
  <c r="N27" i="15"/>
  <c r="L27" i="15"/>
  <c r="K27" i="15"/>
  <c r="I27" i="15"/>
  <c r="H27" i="15"/>
  <c r="F27" i="15"/>
  <c r="E27" i="15"/>
  <c r="AC13" i="15"/>
  <c r="AD13" i="15"/>
  <c r="AF13" i="15"/>
  <c r="AG13" i="15"/>
  <c r="AH13" i="15"/>
  <c r="AI13" i="15"/>
  <c r="AJ13" i="15"/>
  <c r="AL13" i="15"/>
  <c r="AM13" i="15"/>
  <c r="AK12" i="15"/>
  <c r="AK11" i="15"/>
  <c r="AK10" i="15"/>
  <c r="AK9" i="15"/>
  <c r="AK8" i="15"/>
  <c r="AK7" i="15"/>
  <c r="AN7" i="15"/>
  <c r="AN12" i="15"/>
  <c r="AN11" i="15"/>
  <c r="AN10" i="15"/>
  <c r="AN9" i="15"/>
  <c r="AN8" i="15"/>
  <c r="AE12" i="15"/>
  <c r="AE11" i="15"/>
  <c r="AE10" i="15"/>
  <c r="AE9" i="15"/>
  <c r="AE8" i="15"/>
  <c r="AE7" i="15"/>
  <c r="AB12" i="15"/>
  <c r="AB11" i="15"/>
  <c r="AB10" i="15"/>
  <c r="AB9" i="15"/>
  <c r="AB8" i="15"/>
  <c r="AB7" i="15"/>
  <c r="Y12" i="15"/>
  <c r="Y11" i="15"/>
  <c r="Y10" i="15"/>
  <c r="Y9" i="15"/>
  <c r="Y8" i="15"/>
  <c r="Y7" i="15"/>
  <c r="W13" i="15"/>
  <c r="X13" i="15"/>
  <c r="Z13" i="15"/>
  <c r="AA13" i="15"/>
  <c r="U13" i="15"/>
  <c r="T13" i="15"/>
  <c r="V12" i="15"/>
  <c r="V11" i="15"/>
  <c r="V10" i="15"/>
  <c r="V9" i="15"/>
  <c r="V8" i="15"/>
  <c r="V7" i="15"/>
  <c r="P12" i="15"/>
  <c r="P11" i="15"/>
  <c r="P10" i="15"/>
  <c r="P9" i="15"/>
  <c r="P8" i="15"/>
  <c r="P7" i="15"/>
  <c r="M12" i="15"/>
  <c r="M11" i="15"/>
  <c r="M10" i="15"/>
  <c r="M9" i="15"/>
  <c r="M8" i="15"/>
  <c r="M7" i="15"/>
  <c r="J12" i="15"/>
  <c r="J11" i="15"/>
  <c r="J10" i="15"/>
  <c r="J9" i="15"/>
  <c r="J8" i="15"/>
  <c r="J7" i="15"/>
  <c r="H13" i="15"/>
  <c r="I13" i="15"/>
  <c r="K13" i="15"/>
  <c r="L13" i="15"/>
  <c r="N13" i="15"/>
  <c r="O13" i="15"/>
  <c r="G8" i="15"/>
  <c r="G9" i="15"/>
  <c r="G10" i="15"/>
  <c r="G11" i="15"/>
  <c r="G12" i="15"/>
  <c r="G7" i="15"/>
  <c r="F13" i="15"/>
  <c r="E13" i="15"/>
  <c r="V13" i="15" l="1"/>
  <c r="G13" i="15"/>
  <c r="J13" i="15"/>
  <c r="AB13" i="15"/>
  <c r="AN13" i="15"/>
  <c r="S27" i="15"/>
  <c r="AK13" i="15"/>
  <c r="AN27" i="15"/>
  <c r="AE13" i="15"/>
  <c r="M27" i="15"/>
  <c r="J27" i="15"/>
  <c r="M13" i="15"/>
  <c r="Y13" i="15"/>
  <c r="AB27" i="15"/>
  <c r="D27" i="15"/>
  <c r="AK27" i="15"/>
  <c r="AH27" i="15"/>
  <c r="AE27" i="15"/>
  <c r="Y27" i="15"/>
  <c r="V27" i="15"/>
  <c r="P27" i="15"/>
  <c r="G27" i="15"/>
  <c r="P13" i="15"/>
  <c r="O43" i="138"/>
  <c r="N43" i="138"/>
  <c r="M43" i="138"/>
  <c r="L43" i="138"/>
  <c r="K43" i="138"/>
  <c r="J43" i="138"/>
  <c r="I43" i="138"/>
  <c r="H43" i="138"/>
  <c r="G43" i="138"/>
  <c r="F43" i="138"/>
  <c r="E43" i="138"/>
  <c r="D43" i="138"/>
  <c r="C43" i="138"/>
  <c r="O42" i="138"/>
  <c r="N42" i="138"/>
  <c r="M42" i="138"/>
  <c r="L42" i="138"/>
  <c r="K42" i="138"/>
  <c r="J42" i="138"/>
  <c r="I42" i="138"/>
  <c r="H42" i="138"/>
  <c r="G42" i="138"/>
  <c r="F42" i="138"/>
  <c r="E42" i="138"/>
  <c r="D42" i="138"/>
  <c r="C42" i="138"/>
  <c r="O41" i="138"/>
  <c r="N41" i="138"/>
  <c r="M41" i="138"/>
  <c r="L41" i="138"/>
  <c r="K41" i="138"/>
  <c r="J41" i="138"/>
  <c r="I41" i="138"/>
  <c r="H41" i="138"/>
  <c r="G41" i="138"/>
  <c r="F41" i="138"/>
  <c r="E41" i="138"/>
  <c r="D41" i="138"/>
  <c r="C41" i="138"/>
  <c r="O40" i="138"/>
  <c r="N40" i="138"/>
  <c r="M40" i="138"/>
  <c r="L40" i="138"/>
  <c r="K40" i="138"/>
  <c r="J40" i="138"/>
  <c r="I40" i="138"/>
  <c r="H40" i="138"/>
  <c r="G40" i="138"/>
  <c r="F40" i="138"/>
  <c r="E40" i="138"/>
  <c r="D40" i="138"/>
  <c r="C40" i="138"/>
  <c r="O21" i="138"/>
  <c r="K21" i="138"/>
  <c r="J21" i="138"/>
  <c r="I21" i="138"/>
  <c r="H21" i="138"/>
  <c r="G21" i="138"/>
  <c r="F21" i="138"/>
  <c r="E21" i="138"/>
  <c r="D21" i="138"/>
  <c r="C21" i="138"/>
  <c r="O20" i="138"/>
  <c r="K20" i="138"/>
  <c r="J20" i="138"/>
  <c r="I20" i="138"/>
  <c r="H20" i="138"/>
  <c r="G20" i="138"/>
  <c r="F20" i="138"/>
  <c r="E20" i="138"/>
  <c r="D20" i="138"/>
  <c r="C20" i="138"/>
  <c r="O19" i="138"/>
  <c r="K19" i="138"/>
  <c r="J19" i="138"/>
  <c r="I19" i="138"/>
  <c r="H19" i="138"/>
  <c r="G19" i="138"/>
  <c r="F19" i="138"/>
  <c r="E19" i="138"/>
  <c r="D19" i="138"/>
  <c r="C19" i="138"/>
  <c r="O18" i="138"/>
  <c r="K18" i="138"/>
  <c r="J18" i="138"/>
  <c r="I18" i="138"/>
  <c r="H18" i="138"/>
  <c r="G18" i="138"/>
  <c r="F18" i="138"/>
  <c r="E18" i="138"/>
  <c r="D18" i="138"/>
  <c r="C18" i="138"/>
  <c r="O19" i="139" l="1"/>
  <c r="N19" i="139"/>
  <c r="M19" i="139"/>
  <c r="L19" i="139"/>
  <c r="K19" i="139"/>
  <c r="J19" i="139"/>
  <c r="I19" i="139"/>
  <c r="H19" i="139"/>
  <c r="G19" i="139"/>
  <c r="F19" i="139"/>
  <c r="E19" i="139"/>
  <c r="D19" i="139"/>
  <c r="C19" i="139"/>
  <c r="B19" i="139"/>
  <c r="O9" i="139"/>
  <c r="N9" i="139"/>
  <c r="M9" i="139"/>
  <c r="L9" i="139"/>
  <c r="K9" i="139"/>
  <c r="J9" i="139"/>
  <c r="C9" i="139"/>
  <c r="D9" i="139"/>
  <c r="E9" i="139"/>
  <c r="F9" i="139"/>
  <c r="G9" i="139"/>
  <c r="H9" i="139"/>
  <c r="I9" i="139"/>
  <c r="B9" i="139"/>
  <c r="O28" i="59" l="1"/>
  <c r="N28" i="59"/>
  <c r="M28" i="59"/>
  <c r="L28" i="59"/>
  <c r="K28" i="59"/>
  <c r="J28" i="59"/>
  <c r="I28" i="59"/>
  <c r="H28" i="59"/>
  <c r="G28" i="59"/>
  <c r="F28" i="59"/>
  <c r="E28" i="59"/>
  <c r="D28" i="59"/>
  <c r="C28" i="59"/>
  <c r="O27" i="59"/>
  <c r="N27" i="59"/>
  <c r="M27" i="59"/>
  <c r="L27" i="59"/>
  <c r="K27" i="59"/>
  <c r="J27" i="59"/>
  <c r="I27" i="59"/>
  <c r="H27" i="59"/>
  <c r="G27" i="59"/>
  <c r="F27" i="59"/>
  <c r="E27" i="59"/>
  <c r="D27" i="59"/>
  <c r="C27" i="59"/>
  <c r="O26" i="59"/>
  <c r="N26" i="59"/>
  <c r="M26" i="59"/>
  <c r="L26" i="59"/>
  <c r="K26" i="59"/>
  <c r="J26" i="59"/>
  <c r="I26" i="59"/>
  <c r="H26" i="59"/>
  <c r="G26" i="59"/>
  <c r="F26" i="59"/>
  <c r="E26" i="59"/>
  <c r="D26" i="59"/>
  <c r="C26" i="59"/>
  <c r="O23" i="59"/>
  <c r="N23" i="59"/>
  <c r="M23" i="59"/>
  <c r="L23" i="59"/>
  <c r="K23" i="59"/>
  <c r="J23" i="59"/>
  <c r="I23" i="59"/>
  <c r="H23" i="59"/>
  <c r="G23" i="59"/>
  <c r="F23" i="59"/>
  <c r="E23" i="59"/>
  <c r="D23" i="59"/>
  <c r="C23" i="59"/>
  <c r="C29" i="59" s="1"/>
  <c r="D12" i="59"/>
  <c r="E12" i="59"/>
  <c r="F12" i="59"/>
  <c r="G12" i="59"/>
  <c r="H12" i="59"/>
  <c r="I12" i="59"/>
  <c r="J12" i="59"/>
  <c r="K12" i="59"/>
  <c r="L12" i="59"/>
  <c r="M12" i="59"/>
  <c r="N12" i="59"/>
  <c r="O12" i="59"/>
  <c r="D13" i="59"/>
  <c r="E13" i="59"/>
  <c r="F13" i="59"/>
  <c r="G13" i="59"/>
  <c r="H13" i="59"/>
  <c r="I13" i="59"/>
  <c r="J13" i="59"/>
  <c r="K13" i="59"/>
  <c r="L13" i="59"/>
  <c r="M13" i="59"/>
  <c r="N13" i="59"/>
  <c r="O13" i="59"/>
  <c r="D11" i="59"/>
  <c r="E11" i="59"/>
  <c r="F11" i="59"/>
  <c r="G11" i="59"/>
  <c r="H11" i="59"/>
  <c r="I11" i="59"/>
  <c r="J11" i="59"/>
  <c r="K11" i="59"/>
  <c r="L11" i="59"/>
  <c r="M11" i="59"/>
  <c r="N11" i="59"/>
  <c r="O11" i="59"/>
  <c r="D8" i="59"/>
  <c r="D14" i="59" s="1"/>
  <c r="E8" i="59"/>
  <c r="F8" i="59"/>
  <c r="G8" i="59"/>
  <c r="H8" i="59"/>
  <c r="I8" i="59"/>
  <c r="J8" i="59"/>
  <c r="K8" i="59"/>
  <c r="L8" i="59"/>
  <c r="M8" i="59"/>
  <c r="N8" i="59"/>
  <c r="O8" i="59"/>
  <c r="C13" i="59"/>
  <c r="C12" i="59"/>
  <c r="C11" i="59"/>
  <c r="C8" i="59"/>
  <c r="L29" i="59" l="1"/>
  <c r="M29" i="59"/>
  <c r="D29" i="59"/>
  <c r="E29" i="59"/>
  <c r="K29" i="59"/>
  <c r="F29" i="59"/>
  <c r="G29" i="59"/>
  <c r="H29" i="59"/>
  <c r="N29" i="59"/>
  <c r="I29" i="59"/>
  <c r="O29" i="59"/>
  <c r="J29" i="59"/>
  <c r="O14" i="59"/>
  <c r="K14" i="59"/>
  <c r="N14" i="59"/>
  <c r="F14" i="59"/>
  <c r="J14" i="59"/>
  <c r="C14" i="59"/>
  <c r="M14" i="59"/>
  <c r="L14" i="59"/>
  <c r="I14" i="59"/>
  <c r="H14" i="59"/>
  <c r="G14" i="59"/>
  <c r="E14" i="59"/>
  <c r="D19" i="90"/>
  <c r="D20" i="90"/>
  <c r="D18" i="90"/>
  <c r="D17" i="90"/>
  <c r="D16" i="9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C15" i="10"/>
  <c r="C16" i="10"/>
  <c r="C17" i="10"/>
  <c r="C14" i="10"/>
  <c r="BB24" i="7" l="1"/>
  <c r="BB23" i="7"/>
  <c r="BB22" i="7"/>
  <c r="BB21" i="7"/>
  <c r="BB20" i="7"/>
  <c r="AX24" i="7"/>
  <c r="AX23" i="7"/>
  <c r="AX22" i="7"/>
  <c r="AX21" i="7"/>
  <c r="AX20" i="7"/>
  <c r="AT24" i="7"/>
  <c r="AT23" i="7"/>
  <c r="AT22" i="7"/>
  <c r="AT21" i="7"/>
  <c r="AT20" i="7"/>
  <c r="AP24" i="7"/>
  <c r="AP23" i="7"/>
  <c r="AP22" i="7"/>
  <c r="AP21" i="7"/>
  <c r="AP20" i="7"/>
  <c r="AL24" i="7"/>
  <c r="AL23" i="7"/>
  <c r="AL22" i="7"/>
  <c r="AL21" i="7"/>
  <c r="AL20" i="7"/>
  <c r="AH24" i="7"/>
  <c r="AH23" i="7"/>
  <c r="AH22" i="7"/>
  <c r="AH21" i="7"/>
  <c r="AH20" i="7"/>
  <c r="AD24" i="7"/>
  <c r="AD23" i="7"/>
  <c r="AD22" i="7"/>
  <c r="AD21" i="7"/>
  <c r="AD20" i="7"/>
  <c r="Z24" i="7"/>
  <c r="Z23" i="7"/>
  <c r="Z22" i="7"/>
  <c r="Z21" i="7"/>
  <c r="Z20" i="7"/>
  <c r="V24" i="7"/>
  <c r="V23" i="7"/>
  <c r="V22" i="7"/>
  <c r="V21" i="7"/>
  <c r="V20" i="7"/>
  <c r="R24" i="7"/>
  <c r="R23" i="7"/>
  <c r="R22" i="7"/>
  <c r="R21" i="7"/>
  <c r="R20" i="7"/>
  <c r="N24" i="7"/>
  <c r="N23" i="7"/>
  <c r="N22" i="7"/>
  <c r="N21" i="7"/>
  <c r="N20" i="7"/>
  <c r="J24" i="7"/>
  <c r="J23" i="7"/>
  <c r="J22" i="7"/>
  <c r="J21" i="7"/>
  <c r="J20" i="7"/>
  <c r="F21" i="7"/>
  <c r="F22" i="7"/>
  <c r="F23" i="7"/>
  <c r="F24" i="7"/>
  <c r="F20" i="7"/>
  <c r="BA25" i="7"/>
  <c r="AZ25" i="7"/>
  <c r="AY25" i="7"/>
  <c r="AW25" i="7"/>
  <c r="AV25" i="7"/>
  <c r="AU25" i="7"/>
  <c r="AS25" i="7"/>
  <c r="AR25" i="7"/>
  <c r="AQ25" i="7"/>
  <c r="AO25" i="7"/>
  <c r="AN25" i="7"/>
  <c r="AM25" i="7"/>
  <c r="AK25" i="7"/>
  <c r="AJ25" i="7"/>
  <c r="AI25" i="7"/>
  <c r="AG25" i="7"/>
  <c r="AF25" i="7"/>
  <c r="AE25" i="7"/>
  <c r="AC25" i="7"/>
  <c r="AB25" i="7"/>
  <c r="AA25" i="7"/>
  <c r="Y25" i="7"/>
  <c r="X25" i="7"/>
  <c r="W25" i="7"/>
  <c r="U25" i="7"/>
  <c r="T25" i="7"/>
  <c r="S25" i="7"/>
  <c r="Q25" i="7"/>
  <c r="P25" i="7"/>
  <c r="O25" i="7"/>
  <c r="M25" i="7"/>
  <c r="L25" i="7"/>
  <c r="K25" i="7"/>
  <c r="I25" i="7"/>
  <c r="H25" i="7"/>
  <c r="G25" i="7"/>
  <c r="E25" i="7"/>
  <c r="D25" i="7"/>
  <c r="C25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C12" i="7"/>
  <c r="V25" i="7" l="1"/>
  <c r="BB25" i="7"/>
  <c r="AX25" i="7"/>
  <c r="AT25" i="7"/>
  <c r="Z25" i="7"/>
  <c r="AP25" i="7"/>
  <c r="R25" i="7"/>
  <c r="AH25" i="7"/>
  <c r="J25" i="7"/>
  <c r="AL25" i="7"/>
  <c r="AD25" i="7"/>
  <c r="F25" i="7"/>
  <c r="N25" i="7"/>
  <c r="AO8" i="5"/>
  <c r="AO9" i="5"/>
  <c r="AO10" i="5"/>
  <c r="AO11" i="5"/>
  <c r="AO7" i="5"/>
  <c r="AO24" i="5"/>
  <c r="AO23" i="5"/>
  <c r="AO22" i="5"/>
  <c r="AO21" i="5"/>
  <c r="AO20" i="5"/>
  <c r="AI24" i="5"/>
  <c r="AI23" i="5"/>
  <c r="AI22" i="5"/>
  <c r="AI21" i="5"/>
  <c r="AI20" i="5"/>
  <c r="AF24" i="5"/>
  <c r="AF23" i="5"/>
  <c r="AF22" i="5"/>
  <c r="AF21" i="5"/>
  <c r="AF20" i="5"/>
  <c r="AC24" i="5"/>
  <c r="AC23" i="5"/>
  <c r="AC22" i="5"/>
  <c r="AC21" i="5"/>
  <c r="AC20" i="5"/>
  <c r="Z24" i="5"/>
  <c r="Z23" i="5"/>
  <c r="Z22" i="5"/>
  <c r="Z21" i="5"/>
  <c r="Z20" i="5"/>
  <c r="W24" i="5"/>
  <c r="W23" i="5"/>
  <c r="W22" i="5"/>
  <c r="W21" i="5"/>
  <c r="W20" i="5"/>
  <c r="T24" i="5"/>
  <c r="T23" i="5"/>
  <c r="T22" i="5"/>
  <c r="T21" i="5"/>
  <c r="T20" i="5"/>
  <c r="Q24" i="5"/>
  <c r="Q23" i="5"/>
  <c r="Q22" i="5"/>
  <c r="Q21" i="5"/>
  <c r="Q20" i="5"/>
  <c r="N24" i="5"/>
  <c r="N23" i="5"/>
  <c r="N22" i="5"/>
  <c r="N21" i="5"/>
  <c r="N20" i="5"/>
  <c r="K24" i="5"/>
  <c r="K23" i="5"/>
  <c r="K22" i="5"/>
  <c r="K21" i="5"/>
  <c r="K20" i="5"/>
  <c r="H24" i="5"/>
  <c r="H23" i="5"/>
  <c r="H22" i="5"/>
  <c r="H21" i="5"/>
  <c r="H20" i="5"/>
  <c r="E21" i="5"/>
  <c r="E22" i="5"/>
  <c r="E23" i="5"/>
  <c r="E24" i="5"/>
  <c r="E20" i="5"/>
  <c r="D25" i="5"/>
  <c r="F25" i="5"/>
  <c r="G25" i="5"/>
  <c r="I25" i="5"/>
  <c r="J25" i="5"/>
  <c r="L25" i="5"/>
  <c r="M25" i="5"/>
  <c r="O25" i="5"/>
  <c r="P25" i="5"/>
  <c r="R25" i="5"/>
  <c r="S25" i="5"/>
  <c r="U25" i="5"/>
  <c r="V25" i="5"/>
  <c r="X25" i="5"/>
  <c r="Y25" i="5"/>
  <c r="AA25" i="5"/>
  <c r="AB25" i="5"/>
  <c r="AD25" i="5"/>
  <c r="AE25" i="5"/>
  <c r="AG25" i="5"/>
  <c r="AH25" i="5"/>
  <c r="AJ25" i="5"/>
  <c r="AK25" i="5"/>
  <c r="AL25" i="5"/>
  <c r="AM25" i="5"/>
  <c r="AN25" i="5"/>
  <c r="C12" i="5"/>
  <c r="C25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K15" i="5" s="1"/>
  <c r="AN12" i="5"/>
  <c r="F11" i="13"/>
  <c r="E11" i="13"/>
  <c r="C11" i="13"/>
  <c r="B11" i="13"/>
  <c r="F23" i="13"/>
  <c r="E23" i="13"/>
  <c r="C23" i="13"/>
  <c r="D23" i="13" s="1"/>
  <c r="B23" i="13"/>
  <c r="G22" i="13"/>
  <c r="D22" i="13"/>
  <c r="G21" i="13"/>
  <c r="D21" i="13"/>
  <c r="G20" i="13"/>
  <c r="D20" i="13"/>
  <c r="G10" i="13"/>
  <c r="D10" i="13"/>
  <c r="G9" i="13"/>
  <c r="D9" i="13"/>
  <c r="G8" i="13"/>
  <c r="D8" i="13"/>
  <c r="G23" i="13" l="1"/>
  <c r="H25" i="5"/>
  <c r="N25" i="5"/>
  <c r="AO25" i="5"/>
  <c r="AO12" i="5"/>
  <c r="Q25" i="5"/>
  <c r="E25" i="5"/>
  <c r="AF25" i="5"/>
  <c r="W25" i="5"/>
  <c r="K25" i="5"/>
  <c r="T25" i="5"/>
  <c r="Z25" i="5"/>
  <c r="AC25" i="5"/>
  <c r="AI25" i="5"/>
  <c r="G11" i="13"/>
  <c r="D11" i="13"/>
  <c r="B23" i="12" l="1"/>
  <c r="C23" i="12" l="1"/>
  <c r="E23" i="12"/>
  <c r="F23" i="12"/>
  <c r="H23" i="12"/>
  <c r="I23" i="12"/>
  <c r="K23" i="12"/>
  <c r="L23" i="12"/>
  <c r="N23" i="12"/>
  <c r="O23" i="12"/>
  <c r="Q23" i="12"/>
  <c r="R23" i="12"/>
  <c r="S22" i="12"/>
  <c r="P22" i="12"/>
  <c r="M22" i="12"/>
  <c r="J22" i="12"/>
  <c r="G22" i="12"/>
  <c r="D22" i="12"/>
  <c r="S21" i="12"/>
  <c r="P21" i="12"/>
  <c r="M21" i="12"/>
  <c r="J21" i="12"/>
  <c r="G21" i="12"/>
  <c r="D21" i="12"/>
  <c r="S20" i="12"/>
  <c r="P20" i="12"/>
  <c r="M20" i="12"/>
  <c r="J20" i="12"/>
  <c r="G20" i="12"/>
  <c r="D20" i="12"/>
  <c r="R11" i="12"/>
  <c r="Q11" i="12"/>
  <c r="J11" i="12"/>
  <c r="J8" i="12"/>
  <c r="J9" i="12"/>
  <c r="S10" i="12"/>
  <c r="S9" i="12"/>
  <c r="S8" i="12"/>
  <c r="G11" i="12"/>
  <c r="G10" i="12"/>
  <c r="G9" i="12"/>
  <c r="G8" i="12"/>
  <c r="D9" i="12"/>
  <c r="D10" i="12"/>
  <c r="D11" i="12"/>
  <c r="D8" i="12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3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8" i="11"/>
  <c r="E8" i="11"/>
  <c r="H44" i="11"/>
  <c r="H43" i="11"/>
  <c r="E44" i="11"/>
  <c r="E43" i="11"/>
  <c r="G45" i="11"/>
  <c r="D45" i="11"/>
  <c r="E45" i="11" l="1"/>
  <c r="P23" i="12"/>
  <c r="J23" i="12"/>
  <c r="M23" i="12"/>
  <c r="S23" i="12"/>
  <c r="G23" i="12"/>
  <c r="D23" i="12"/>
  <c r="S11" i="12"/>
  <c r="P11" i="12"/>
  <c r="P10" i="12"/>
  <c r="P9" i="12"/>
  <c r="P8" i="12"/>
  <c r="M10" i="12"/>
  <c r="M9" i="12"/>
  <c r="M11" i="12"/>
  <c r="M8" i="12"/>
  <c r="J10" i="12"/>
  <c r="H45" i="11"/>
  <c r="J47" i="11"/>
  <c r="J46" i="11"/>
  <c r="K44" i="11"/>
  <c r="J44" i="11"/>
  <c r="K43" i="11"/>
  <c r="J43" i="11"/>
  <c r="J41" i="11"/>
  <c r="J40" i="11"/>
  <c r="J38" i="11"/>
  <c r="J37" i="11"/>
  <c r="J35" i="11"/>
  <c r="J34" i="11"/>
  <c r="G51" i="11"/>
  <c r="D51" i="11"/>
  <c r="J50" i="11"/>
  <c r="H50" i="11"/>
  <c r="E50" i="11"/>
  <c r="J49" i="11"/>
  <c r="H49" i="11"/>
  <c r="E49" i="11"/>
  <c r="G48" i="11"/>
  <c r="D48" i="11"/>
  <c r="H47" i="11"/>
  <c r="E47" i="11"/>
  <c r="H46" i="11"/>
  <c r="E46" i="11"/>
  <c r="G42" i="11"/>
  <c r="D42" i="11"/>
  <c r="H41" i="11"/>
  <c r="E41" i="11"/>
  <c r="H40" i="11"/>
  <c r="E40" i="11"/>
  <c r="G39" i="11"/>
  <c r="D39" i="11"/>
  <c r="H38" i="11"/>
  <c r="E38" i="11"/>
  <c r="H37" i="11"/>
  <c r="E37" i="11"/>
  <c r="G36" i="11"/>
  <c r="D36" i="11"/>
  <c r="H35" i="11"/>
  <c r="E35" i="11"/>
  <c r="K35" i="11" s="1"/>
  <c r="H34" i="11"/>
  <c r="E34" i="11"/>
  <c r="K34" i="11" s="1"/>
  <c r="J23" i="11"/>
  <c r="J24" i="11"/>
  <c r="H24" i="11"/>
  <c r="H23" i="11"/>
  <c r="G25" i="11"/>
  <c r="D25" i="11"/>
  <c r="E24" i="11"/>
  <c r="E23" i="11"/>
  <c r="H51" i="11" l="1"/>
  <c r="K23" i="11"/>
  <c r="J36" i="11"/>
  <c r="H39" i="11"/>
  <c r="K24" i="11"/>
  <c r="K36" i="11"/>
  <c r="K47" i="11"/>
  <c r="E51" i="11"/>
  <c r="E48" i="11"/>
  <c r="E42" i="11"/>
  <c r="H36" i="11"/>
  <c r="K50" i="11"/>
  <c r="H42" i="11"/>
  <c r="K41" i="11"/>
  <c r="K38" i="11"/>
  <c r="K45" i="11"/>
  <c r="H48" i="11"/>
  <c r="J48" i="11"/>
  <c r="J51" i="11"/>
  <c r="K46" i="11"/>
  <c r="J45" i="11"/>
  <c r="J42" i="11"/>
  <c r="K40" i="11"/>
  <c r="J39" i="11"/>
  <c r="K37" i="11"/>
  <c r="E39" i="11"/>
  <c r="E36" i="11"/>
  <c r="K49" i="11"/>
  <c r="J25" i="11"/>
  <c r="H25" i="11"/>
  <c r="E25" i="11"/>
  <c r="M25" i="115"/>
  <c r="L25" i="115"/>
  <c r="K25" i="115"/>
  <c r="J25" i="115"/>
  <c r="I25" i="115"/>
  <c r="H25" i="115"/>
  <c r="G25" i="115"/>
  <c r="F25" i="115"/>
  <c r="E25" i="115"/>
  <c r="D25" i="115"/>
  <c r="C25" i="115"/>
  <c r="B25" i="115"/>
  <c r="C12" i="115"/>
  <c r="D12" i="115"/>
  <c r="E12" i="115"/>
  <c r="F12" i="115"/>
  <c r="G12" i="115"/>
  <c r="H12" i="115"/>
  <c r="I12" i="115"/>
  <c r="J12" i="115"/>
  <c r="K12" i="115"/>
  <c r="L12" i="115"/>
  <c r="M12" i="115"/>
  <c r="B12" i="115"/>
  <c r="AA27" i="114"/>
  <c r="Z27" i="114"/>
  <c r="Y27" i="114"/>
  <c r="X27" i="114"/>
  <c r="W27" i="114"/>
  <c r="V27" i="114"/>
  <c r="U27" i="114"/>
  <c r="T27" i="114"/>
  <c r="S27" i="114"/>
  <c r="R27" i="114"/>
  <c r="Q27" i="114"/>
  <c r="P27" i="114"/>
  <c r="O27" i="114"/>
  <c r="N27" i="114"/>
  <c r="M27" i="114"/>
  <c r="L27" i="114"/>
  <c r="K27" i="114"/>
  <c r="J27" i="114"/>
  <c r="I27" i="114"/>
  <c r="H27" i="114"/>
  <c r="G27" i="114"/>
  <c r="F27" i="114"/>
  <c r="E27" i="114"/>
  <c r="D27" i="114"/>
  <c r="C27" i="114"/>
  <c r="B27" i="114"/>
  <c r="C13" i="114"/>
  <c r="D13" i="114"/>
  <c r="E13" i="114"/>
  <c r="F13" i="114"/>
  <c r="G13" i="114"/>
  <c r="H13" i="114"/>
  <c r="I13" i="114"/>
  <c r="J13" i="114"/>
  <c r="K13" i="114"/>
  <c r="L13" i="114"/>
  <c r="M13" i="114"/>
  <c r="N13" i="114"/>
  <c r="O13" i="114"/>
  <c r="P13" i="114"/>
  <c r="Q13" i="114"/>
  <c r="R13" i="114"/>
  <c r="S13" i="114"/>
  <c r="T13" i="114"/>
  <c r="U13" i="114"/>
  <c r="V13" i="114"/>
  <c r="W13" i="114"/>
  <c r="X13" i="114"/>
  <c r="Y13" i="114"/>
  <c r="Z13" i="114"/>
  <c r="AA13" i="114"/>
  <c r="B13" i="114"/>
  <c r="AA47" i="51"/>
  <c r="Z47" i="51"/>
  <c r="Y47" i="51"/>
  <c r="X47" i="51"/>
  <c r="W47" i="51"/>
  <c r="V47" i="51"/>
  <c r="U47" i="51"/>
  <c r="T47" i="51"/>
  <c r="S47" i="51"/>
  <c r="R47" i="51"/>
  <c r="Q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C47" i="51"/>
  <c r="B47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Y23" i="51"/>
  <c r="Z23" i="51"/>
  <c r="AA23" i="51"/>
  <c r="B23" i="51"/>
  <c r="K51" i="11" l="1"/>
  <c r="K25" i="11"/>
  <c r="K48" i="11"/>
  <c r="K42" i="11"/>
  <c r="K39" i="11"/>
  <c r="O28" i="52"/>
  <c r="N28" i="52"/>
  <c r="M28" i="52"/>
  <c r="L28" i="52"/>
  <c r="K28" i="52"/>
  <c r="J28" i="52"/>
  <c r="I28" i="52"/>
  <c r="H28" i="52"/>
  <c r="G28" i="52"/>
  <c r="F28" i="52"/>
  <c r="E28" i="52"/>
  <c r="D28" i="52"/>
  <c r="C28" i="52"/>
  <c r="O30" i="52"/>
  <c r="N30" i="52"/>
  <c r="M30" i="52"/>
  <c r="L30" i="52"/>
  <c r="L31" i="52" s="1"/>
  <c r="K30" i="52"/>
  <c r="J30" i="52"/>
  <c r="I30" i="52"/>
  <c r="H30" i="52"/>
  <c r="G30" i="52"/>
  <c r="F30" i="52"/>
  <c r="E30" i="52"/>
  <c r="D30" i="52"/>
  <c r="C30" i="52"/>
  <c r="O29" i="52"/>
  <c r="O31" i="52" s="1"/>
  <c r="N29" i="52"/>
  <c r="M29" i="52"/>
  <c r="M31" i="52" s="1"/>
  <c r="L29" i="52"/>
  <c r="K29" i="52"/>
  <c r="K31" i="52" s="1"/>
  <c r="J29" i="52"/>
  <c r="I29" i="52"/>
  <c r="H29" i="52"/>
  <c r="H31" i="52" s="1"/>
  <c r="G29" i="52"/>
  <c r="G31" i="52" s="1"/>
  <c r="F29" i="52"/>
  <c r="E29" i="52"/>
  <c r="E31" i="52" s="1"/>
  <c r="D29" i="52"/>
  <c r="C29" i="52"/>
  <c r="C31" i="52" s="1"/>
  <c r="O25" i="52"/>
  <c r="N25" i="52"/>
  <c r="M25" i="52"/>
  <c r="L25" i="52"/>
  <c r="K25" i="52"/>
  <c r="J25" i="52"/>
  <c r="I25" i="52"/>
  <c r="H25" i="52"/>
  <c r="G25" i="52"/>
  <c r="F25" i="52"/>
  <c r="E25" i="52"/>
  <c r="D25" i="52"/>
  <c r="C25" i="52"/>
  <c r="D13" i="52"/>
  <c r="E13" i="52"/>
  <c r="E15" i="52" s="1"/>
  <c r="F13" i="52"/>
  <c r="G13" i="52"/>
  <c r="H13" i="52"/>
  <c r="I13" i="52"/>
  <c r="J13" i="52"/>
  <c r="J15" i="52" s="1"/>
  <c r="K13" i="52"/>
  <c r="L13" i="52"/>
  <c r="M13" i="52"/>
  <c r="M15" i="52" s="1"/>
  <c r="N13" i="52"/>
  <c r="O13" i="52"/>
  <c r="D14" i="52"/>
  <c r="E14" i="52"/>
  <c r="F14" i="52"/>
  <c r="F15" i="52" s="1"/>
  <c r="G14" i="52"/>
  <c r="G15" i="52" s="1"/>
  <c r="H14" i="52"/>
  <c r="I14" i="52"/>
  <c r="I15" i="52" s="1"/>
  <c r="J14" i="52"/>
  <c r="K14" i="52"/>
  <c r="L14" i="52"/>
  <c r="M14" i="52"/>
  <c r="N14" i="52"/>
  <c r="N15" i="52" s="1"/>
  <c r="O14" i="52"/>
  <c r="O15" i="52" s="1"/>
  <c r="C14" i="52"/>
  <c r="C13" i="52"/>
  <c r="C15" i="52" s="1"/>
  <c r="K15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C12" i="52"/>
  <c r="D9" i="52"/>
  <c r="E9" i="52"/>
  <c r="F9" i="52"/>
  <c r="G9" i="52"/>
  <c r="H9" i="52"/>
  <c r="I9" i="52"/>
  <c r="J9" i="52"/>
  <c r="K9" i="52"/>
  <c r="L9" i="52"/>
  <c r="M9" i="52"/>
  <c r="N9" i="52"/>
  <c r="O9" i="52"/>
  <c r="C9" i="52"/>
  <c r="D31" i="52" l="1"/>
  <c r="L15" i="52"/>
  <c r="D15" i="52"/>
  <c r="J31" i="52"/>
  <c r="F31" i="52"/>
  <c r="N31" i="52"/>
  <c r="I31" i="52"/>
  <c r="H15" i="52"/>
  <c r="Y20" i="113"/>
  <c r="Y19" i="113"/>
  <c r="Y18" i="113"/>
  <c r="U20" i="113"/>
  <c r="U19" i="113"/>
  <c r="U18" i="113"/>
  <c r="Q20" i="113"/>
  <c r="Q19" i="113"/>
  <c r="Q18" i="113"/>
  <c r="M20" i="113"/>
  <c r="M19" i="113"/>
  <c r="M18" i="113"/>
  <c r="I20" i="113"/>
  <c r="I19" i="113"/>
  <c r="I18" i="113"/>
  <c r="E20" i="113"/>
  <c r="E19" i="113"/>
  <c r="E18" i="113"/>
  <c r="X21" i="113"/>
  <c r="W21" i="113"/>
  <c r="V21" i="113"/>
  <c r="T21" i="113"/>
  <c r="S21" i="113"/>
  <c r="R21" i="113"/>
  <c r="P21" i="113"/>
  <c r="O21" i="113"/>
  <c r="N21" i="113"/>
  <c r="L21" i="113"/>
  <c r="K21" i="113"/>
  <c r="J21" i="113"/>
  <c r="H21" i="113"/>
  <c r="G21" i="113"/>
  <c r="F21" i="113"/>
  <c r="D21" i="113"/>
  <c r="C21" i="113"/>
  <c r="B21" i="113"/>
  <c r="Y9" i="113"/>
  <c r="Y8" i="113"/>
  <c r="Y7" i="113"/>
  <c r="U9" i="113"/>
  <c r="U8" i="113"/>
  <c r="U7" i="113"/>
  <c r="Q9" i="113"/>
  <c r="Q8" i="113"/>
  <c r="Q7" i="113"/>
  <c r="M9" i="113"/>
  <c r="M8" i="113"/>
  <c r="M7" i="113"/>
  <c r="I9" i="113"/>
  <c r="I8" i="113"/>
  <c r="I7" i="113"/>
  <c r="E9" i="113"/>
  <c r="E8" i="113"/>
  <c r="E7" i="113"/>
  <c r="X10" i="113"/>
  <c r="W10" i="113"/>
  <c r="V10" i="113"/>
  <c r="T10" i="113"/>
  <c r="S10" i="113"/>
  <c r="R10" i="113"/>
  <c r="P10" i="113"/>
  <c r="O10" i="113"/>
  <c r="N10" i="113"/>
  <c r="L10" i="113"/>
  <c r="K10" i="113"/>
  <c r="J10" i="113"/>
  <c r="H10" i="113"/>
  <c r="G10" i="113"/>
  <c r="F10" i="113"/>
  <c r="D10" i="113"/>
  <c r="C10" i="113"/>
  <c r="B10" i="113"/>
  <c r="Y20" i="112"/>
  <c r="Y19" i="112"/>
  <c r="Y18" i="112"/>
  <c r="U20" i="112"/>
  <c r="U19" i="112"/>
  <c r="U21" i="112" s="1"/>
  <c r="U18" i="112"/>
  <c r="Q20" i="112"/>
  <c r="Q19" i="112"/>
  <c r="Q18" i="112"/>
  <c r="Q21" i="112" s="1"/>
  <c r="M20" i="112"/>
  <c r="M19" i="112"/>
  <c r="M18" i="112"/>
  <c r="I20" i="112"/>
  <c r="I19" i="112"/>
  <c r="I18" i="112"/>
  <c r="E20" i="112"/>
  <c r="E19" i="112"/>
  <c r="E18" i="112"/>
  <c r="G21" i="112"/>
  <c r="F21" i="112"/>
  <c r="X21" i="112"/>
  <c r="W21" i="112"/>
  <c r="V21" i="112"/>
  <c r="T21" i="112"/>
  <c r="S21" i="112"/>
  <c r="R21" i="112"/>
  <c r="P21" i="112"/>
  <c r="O21" i="112"/>
  <c r="N21" i="112"/>
  <c r="L21" i="112"/>
  <c r="K21" i="112"/>
  <c r="J21" i="112"/>
  <c r="H21" i="112"/>
  <c r="D21" i="112"/>
  <c r="C21" i="112"/>
  <c r="B21" i="112"/>
  <c r="Y9" i="112"/>
  <c r="Y8" i="112"/>
  <c r="Y7" i="112"/>
  <c r="U9" i="112"/>
  <c r="U8" i="112"/>
  <c r="U7" i="112"/>
  <c r="Q9" i="112"/>
  <c r="Q8" i="112"/>
  <c r="Q7" i="112"/>
  <c r="M9" i="112"/>
  <c r="M8" i="112"/>
  <c r="M7" i="112"/>
  <c r="I9" i="112"/>
  <c r="I8" i="112"/>
  <c r="I7" i="112"/>
  <c r="E8" i="112"/>
  <c r="E9" i="112"/>
  <c r="E7" i="112"/>
  <c r="C10" i="112"/>
  <c r="D10" i="112"/>
  <c r="F10" i="112"/>
  <c r="G10" i="112"/>
  <c r="H10" i="112"/>
  <c r="J10" i="112"/>
  <c r="K10" i="112"/>
  <c r="L10" i="112"/>
  <c r="N10" i="112"/>
  <c r="O10" i="112"/>
  <c r="P10" i="112"/>
  <c r="R10" i="112"/>
  <c r="S10" i="112"/>
  <c r="T10" i="112"/>
  <c r="V10" i="112"/>
  <c r="W10" i="112"/>
  <c r="X10" i="112"/>
  <c r="B10" i="112"/>
  <c r="Y21" i="113" l="1"/>
  <c r="Q21" i="113"/>
  <c r="M10" i="113"/>
  <c r="Q10" i="112"/>
  <c r="Y21" i="112"/>
  <c r="I21" i="113"/>
  <c r="M21" i="113"/>
  <c r="E21" i="113"/>
  <c r="U21" i="113"/>
  <c r="U10" i="113"/>
  <c r="Y10" i="113"/>
  <c r="E10" i="113"/>
  <c r="Q10" i="113"/>
  <c r="I10" i="113"/>
  <c r="I10" i="112"/>
  <c r="E21" i="112"/>
  <c r="M21" i="112"/>
  <c r="M10" i="112"/>
  <c r="Y10" i="112"/>
  <c r="I21" i="112"/>
  <c r="U10" i="112"/>
  <c r="E10" i="112"/>
  <c r="S25" i="111"/>
  <c r="R25" i="111"/>
  <c r="Q25" i="111"/>
  <c r="P25" i="111"/>
  <c r="O25" i="111"/>
  <c r="N25" i="111"/>
  <c r="M25" i="111"/>
  <c r="L25" i="111"/>
  <c r="K25" i="111"/>
  <c r="J25" i="111"/>
  <c r="I25" i="111"/>
  <c r="H25" i="111"/>
  <c r="G25" i="111"/>
  <c r="F25" i="111"/>
  <c r="E25" i="111"/>
  <c r="D25" i="111"/>
  <c r="C25" i="111"/>
  <c r="B25" i="111"/>
  <c r="G12" i="111"/>
  <c r="H12" i="111"/>
  <c r="I12" i="111"/>
  <c r="J12" i="111"/>
  <c r="K12" i="111"/>
  <c r="L12" i="111"/>
  <c r="M12" i="111"/>
  <c r="N12" i="111"/>
  <c r="O12" i="111"/>
  <c r="P12" i="111"/>
  <c r="Q12" i="111"/>
  <c r="R12" i="111"/>
  <c r="S12" i="111"/>
  <c r="C12" i="111"/>
  <c r="D12" i="111"/>
  <c r="E12" i="111"/>
  <c r="F12" i="111"/>
  <c r="B12" i="111"/>
  <c r="N19" i="109"/>
  <c r="M19" i="109"/>
  <c r="L19" i="109"/>
  <c r="K19" i="109"/>
  <c r="J19" i="109"/>
  <c r="E19" i="109"/>
  <c r="D19" i="109"/>
  <c r="C19" i="109"/>
  <c r="B19" i="109"/>
  <c r="C9" i="109"/>
  <c r="D9" i="109"/>
  <c r="E9" i="109"/>
  <c r="F9" i="109"/>
  <c r="G9" i="109"/>
  <c r="H9" i="109"/>
  <c r="I9" i="109"/>
  <c r="J9" i="109"/>
  <c r="K9" i="109"/>
  <c r="L9" i="109"/>
  <c r="M9" i="109"/>
  <c r="N9" i="109"/>
  <c r="B9" i="109"/>
  <c r="C47" i="108" l="1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P47" i="108"/>
  <c r="Q47" i="108"/>
  <c r="R47" i="108"/>
  <c r="S47" i="108"/>
  <c r="T47" i="108"/>
  <c r="U47" i="108"/>
  <c r="V47" i="108"/>
  <c r="W47" i="108"/>
  <c r="X47" i="108"/>
  <c r="Y47" i="108"/>
  <c r="Z47" i="108"/>
  <c r="AA47" i="108"/>
  <c r="AB47" i="108"/>
  <c r="AC47" i="108"/>
  <c r="AD47" i="108"/>
  <c r="AE47" i="108"/>
  <c r="AF47" i="108"/>
  <c r="AG47" i="108"/>
  <c r="AH47" i="108"/>
  <c r="AI47" i="108"/>
  <c r="AJ47" i="108"/>
  <c r="AK47" i="108"/>
  <c r="AL47" i="108"/>
  <c r="AM47" i="108"/>
  <c r="AN47" i="108"/>
  <c r="B47" i="108"/>
  <c r="C23" i="108"/>
  <c r="D23" i="108"/>
  <c r="E23" i="108"/>
  <c r="F23" i="108"/>
  <c r="G23" i="108"/>
  <c r="H23" i="108"/>
  <c r="I23" i="108"/>
  <c r="J23" i="108"/>
  <c r="K23" i="108"/>
  <c r="L23" i="108"/>
  <c r="M23" i="108"/>
  <c r="N23" i="108"/>
  <c r="O23" i="108"/>
  <c r="P23" i="108"/>
  <c r="Q23" i="108"/>
  <c r="R23" i="108"/>
  <c r="S23" i="108"/>
  <c r="T23" i="108"/>
  <c r="U23" i="108"/>
  <c r="V23" i="108"/>
  <c r="W23" i="108"/>
  <c r="X23" i="108"/>
  <c r="Y23" i="108"/>
  <c r="Z23" i="108"/>
  <c r="AA23" i="108"/>
  <c r="AB23" i="108"/>
  <c r="AC23" i="108"/>
  <c r="AD23" i="108"/>
  <c r="AE23" i="108"/>
  <c r="AF23" i="108"/>
  <c r="AG23" i="108"/>
  <c r="AH23" i="108"/>
  <c r="AI23" i="108"/>
  <c r="AJ23" i="108"/>
  <c r="AK23" i="108"/>
  <c r="AL23" i="108"/>
  <c r="AM23" i="108"/>
  <c r="AN23" i="108"/>
  <c r="B23" i="108"/>
  <c r="B21" i="107"/>
  <c r="C19" i="106"/>
  <c r="D19" i="106"/>
  <c r="E19" i="106"/>
  <c r="F19" i="106"/>
  <c r="G19" i="106"/>
  <c r="H19" i="106"/>
  <c r="I19" i="106"/>
  <c r="J19" i="106"/>
  <c r="K19" i="106"/>
  <c r="L19" i="106"/>
  <c r="M19" i="106"/>
  <c r="N19" i="106"/>
  <c r="O19" i="106"/>
  <c r="P19" i="106"/>
  <c r="Q19" i="106"/>
  <c r="R19" i="106"/>
  <c r="S19" i="106"/>
  <c r="T19" i="106"/>
  <c r="U19" i="106"/>
  <c r="V19" i="106"/>
  <c r="W19" i="106"/>
  <c r="X19" i="106"/>
  <c r="Y19" i="106"/>
  <c r="Z19" i="106"/>
  <c r="AA19" i="106"/>
  <c r="AB19" i="106"/>
  <c r="AC19" i="106"/>
  <c r="AD19" i="106"/>
  <c r="AE19" i="106"/>
  <c r="AF19" i="106"/>
  <c r="AG19" i="106"/>
  <c r="AH19" i="106"/>
  <c r="AI19" i="106"/>
  <c r="AJ19" i="106"/>
  <c r="AK19" i="106"/>
  <c r="AL19" i="106"/>
  <c r="AM19" i="106"/>
  <c r="AN19" i="106"/>
  <c r="B19" i="106"/>
  <c r="C9" i="106"/>
  <c r="D9" i="106"/>
  <c r="E9" i="106"/>
  <c r="F9" i="106"/>
  <c r="G9" i="106"/>
  <c r="H9" i="106"/>
  <c r="I9" i="106"/>
  <c r="J9" i="106"/>
  <c r="K9" i="106"/>
  <c r="L9" i="106"/>
  <c r="M9" i="106"/>
  <c r="N9" i="106"/>
  <c r="O9" i="106"/>
  <c r="P9" i="106"/>
  <c r="Q9" i="106"/>
  <c r="R9" i="106"/>
  <c r="S9" i="106"/>
  <c r="T9" i="106"/>
  <c r="U9" i="106"/>
  <c r="V9" i="106"/>
  <c r="W9" i="106"/>
  <c r="X9" i="106"/>
  <c r="Y9" i="106"/>
  <c r="Z9" i="106"/>
  <c r="AA9" i="106"/>
  <c r="AB9" i="106"/>
  <c r="AC9" i="106"/>
  <c r="AD9" i="106"/>
  <c r="AE9" i="106"/>
  <c r="AF9" i="106"/>
  <c r="AG9" i="106"/>
  <c r="AH9" i="106"/>
  <c r="AI9" i="106"/>
  <c r="AJ9" i="106"/>
  <c r="AK9" i="106"/>
  <c r="AL9" i="106"/>
  <c r="AM9" i="106"/>
  <c r="AN9" i="106"/>
  <c r="B9" i="106"/>
  <c r="D28" i="46"/>
  <c r="E28" i="46"/>
  <c r="F28" i="46"/>
  <c r="G28" i="46"/>
  <c r="H28" i="46"/>
  <c r="I28" i="46"/>
  <c r="J28" i="46"/>
  <c r="K28" i="46"/>
  <c r="L28" i="46"/>
  <c r="M28" i="46"/>
  <c r="N28" i="46"/>
  <c r="O28" i="46"/>
  <c r="C28" i="46"/>
  <c r="D12" i="46"/>
  <c r="E12" i="46"/>
  <c r="F12" i="46"/>
  <c r="G12" i="46"/>
  <c r="H12" i="46"/>
  <c r="I12" i="46"/>
  <c r="J12" i="46"/>
  <c r="K12" i="46"/>
  <c r="L12" i="46"/>
  <c r="M12" i="46"/>
  <c r="N12" i="46"/>
  <c r="O12" i="46"/>
  <c r="D13" i="46"/>
  <c r="E13" i="46"/>
  <c r="F13" i="46"/>
  <c r="G13" i="46"/>
  <c r="H13" i="46"/>
  <c r="I13" i="46"/>
  <c r="J13" i="46"/>
  <c r="K13" i="46"/>
  <c r="L13" i="46"/>
  <c r="M13" i="46"/>
  <c r="N13" i="46"/>
  <c r="O13" i="46"/>
  <c r="D14" i="46"/>
  <c r="E14" i="46"/>
  <c r="F14" i="46"/>
  <c r="G14" i="46"/>
  <c r="H14" i="46"/>
  <c r="I14" i="46"/>
  <c r="J14" i="46"/>
  <c r="K14" i="46"/>
  <c r="L14" i="46"/>
  <c r="M14" i="46"/>
  <c r="N14" i="46"/>
  <c r="O14" i="46"/>
  <c r="C13" i="46"/>
  <c r="C14" i="46"/>
  <c r="C12" i="46"/>
  <c r="Y20" i="107"/>
  <c r="Y19" i="107"/>
  <c r="Y18" i="107"/>
  <c r="U20" i="107"/>
  <c r="U19" i="107"/>
  <c r="U18" i="107"/>
  <c r="Q20" i="107"/>
  <c r="Q19" i="107"/>
  <c r="Q18" i="107"/>
  <c r="M20" i="107"/>
  <c r="M19" i="107"/>
  <c r="M18" i="107"/>
  <c r="I20" i="107"/>
  <c r="I19" i="107"/>
  <c r="I18" i="107"/>
  <c r="E20" i="107"/>
  <c r="E19" i="107"/>
  <c r="E18" i="107"/>
  <c r="X21" i="107"/>
  <c r="W21" i="107"/>
  <c r="V21" i="107"/>
  <c r="T21" i="107"/>
  <c r="S21" i="107"/>
  <c r="R21" i="107"/>
  <c r="P21" i="107"/>
  <c r="O21" i="107"/>
  <c r="N21" i="107"/>
  <c r="Q21" i="107" s="1"/>
  <c r="L21" i="107"/>
  <c r="K21" i="107"/>
  <c r="J21" i="107"/>
  <c r="H21" i="107"/>
  <c r="G21" i="107"/>
  <c r="F21" i="107"/>
  <c r="D21" i="107"/>
  <c r="C21" i="107"/>
  <c r="Y9" i="107"/>
  <c r="Y8" i="107"/>
  <c r="Y7" i="107"/>
  <c r="U9" i="107"/>
  <c r="U8" i="107"/>
  <c r="U7" i="107"/>
  <c r="Q9" i="107"/>
  <c r="Q8" i="107"/>
  <c r="Q7" i="107"/>
  <c r="M9" i="107"/>
  <c r="M8" i="107"/>
  <c r="M7" i="107"/>
  <c r="I9" i="107"/>
  <c r="I8" i="107"/>
  <c r="I7" i="107"/>
  <c r="X10" i="107"/>
  <c r="W10" i="107"/>
  <c r="V10" i="107"/>
  <c r="T10" i="107"/>
  <c r="S10" i="107"/>
  <c r="R10" i="107"/>
  <c r="P10" i="107"/>
  <c r="O10" i="107"/>
  <c r="N10" i="107"/>
  <c r="L10" i="107"/>
  <c r="K10" i="107"/>
  <c r="J10" i="107"/>
  <c r="H10" i="107"/>
  <c r="G10" i="107"/>
  <c r="F10" i="107"/>
  <c r="C10" i="107"/>
  <c r="D10" i="107"/>
  <c r="B10" i="107"/>
  <c r="E8" i="107"/>
  <c r="E9" i="107"/>
  <c r="E7" i="107"/>
  <c r="M10" i="107" l="1"/>
  <c r="U10" i="107"/>
  <c r="M21" i="107"/>
  <c r="E10" i="107"/>
  <c r="I10" i="107"/>
  <c r="Q10" i="107"/>
  <c r="Y10" i="107"/>
  <c r="U21" i="107"/>
  <c r="Y21" i="107"/>
  <c r="E21" i="107"/>
  <c r="I21" i="107"/>
  <c r="Y20" i="49"/>
  <c r="Y19" i="49"/>
  <c r="Y18" i="49"/>
  <c r="U20" i="49"/>
  <c r="U19" i="49"/>
  <c r="U18" i="49"/>
  <c r="Q20" i="49"/>
  <c r="Q19" i="49"/>
  <c r="Q18" i="49"/>
  <c r="M20" i="49"/>
  <c r="M19" i="49"/>
  <c r="M18" i="49"/>
  <c r="I20" i="49"/>
  <c r="I19" i="49"/>
  <c r="I18" i="49"/>
  <c r="I21" i="49" s="1"/>
  <c r="E20" i="49"/>
  <c r="E19" i="49"/>
  <c r="E18" i="49"/>
  <c r="X21" i="49"/>
  <c r="W21" i="49"/>
  <c r="V21" i="49"/>
  <c r="L21" i="49"/>
  <c r="K21" i="49"/>
  <c r="J21" i="49"/>
  <c r="H21" i="49"/>
  <c r="G21" i="49"/>
  <c r="F21" i="49"/>
  <c r="D21" i="49"/>
  <c r="C21" i="49"/>
  <c r="B21" i="49"/>
  <c r="X10" i="49"/>
  <c r="W10" i="49"/>
  <c r="V10" i="49"/>
  <c r="Y9" i="49"/>
  <c r="Y8" i="49"/>
  <c r="Y7" i="49"/>
  <c r="M9" i="49"/>
  <c r="M8" i="49"/>
  <c r="M7" i="49"/>
  <c r="I9" i="49"/>
  <c r="I8" i="49"/>
  <c r="I7" i="49"/>
  <c r="L10" i="49"/>
  <c r="K10" i="49"/>
  <c r="J10" i="49"/>
  <c r="H10" i="49"/>
  <c r="G10" i="49"/>
  <c r="F10" i="49"/>
  <c r="E8" i="49"/>
  <c r="E9" i="49"/>
  <c r="E7" i="49"/>
  <c r="C10" i="49"/>
  <c r="D10" i="49"/>
  <c r="B10" i="49"/>
  <c r="D34" i="3"/>
  <c r="E34" i="3"/>
  <c r="F34" i="3"/>
  <c r="G34" i="3"/>
  <c r="H34" i="3"/>
  <c r="D35" i="3"/>
  <c r="E35" i="3"/>
  <c r="F35" i="3"/>
  <c r="G35" i="3"/>
  <c r="H35" i="3"/>
  <c r="C35" i="3"/>
  <c r="C34" i="3"/>
  <c r="D17" i="3"/>
  <c r="D16" i="3"/>
  <c r="C17" i="3"/>
  <c r="C16" i="3"/>
  <c r="H17" i="3"/>
  <c r="H16" i="3"/>
  <c r="Y10" i="49" l="1"/>
  <c r="M21" i="49"/>
  <c r="E10" i="49"/>
  <c r="E21" i="49"/>
  <c r="Y21" i="49"/>
  <c r="I10" i="49"/>
  <c r="M10" i="49"/>
  <c r="C24" i="4"/>
  <c r="K24" i="4"/>
  <c r="L24" i="4"/>
  <c r="M24" i="4"/>
  <c r="N24" i="4"/>
  <c r="O24" i="4"/>
  <c r="E24" i="4"/>
  <c r="C11" i="4" l="1"/>
  <c r="D11" i="4"/>
  <c r="E11" i="4"/>
  <c r="F11" i="4"/>
  <c r="G11" i="4"/>
  <c r="H11" i="4"/>
  <c r="I11" i="4"/>
  <c r="J11" i="4"/>
  <c r="O23" i="101"/>
  <c r="N23" i="101"/>
  <c r="M23" i="101"/>
  <c r="L23" i="101"/>
  <c r="K23" i="101"/>
  <c r="J23" i="101"/>
  <c r="I23" i="101"/>
  <c r="H23" i="101"/>
  <c r="G23" i="101"/>
  <c r="F23" i="101"/>
  <c r="E23" i="101"/>
  <c r="D23" i="101"/>
  <c r="C23" i="101"/>
  <c r="O22" i="101"/>
  <c r="N22" i="101"/>
  <c r="M22" i="101"/>
  <c r="L22" i="101"/>
  <c r="K22" i="101"/>
  <c r="J22" i="101"/>
  <c r="I22" i="101"/>
  <c r="H22" i="101"/>
  <c r="G22" i="101"/>
  <c r="F22" i="101"/>
  <c r="E22" i="101"/>
  <c r="D22" i="101"/>
  <c r="C22" i="101"/>
  <c r="C11" i="101"/>
  <c r="D11" i="101"/>
  <c r="E11" i="101"/>
  <c r="F11" i="101"/>
  <c r="G11" i="101"/>
  <c r="H11" i="101"/>
  <c r="I11" i="101"/>
  <c r="J11" i="101"/>
  <c r="K11" i="101"/>
  <c r="L11" i="101"/>
  <c r="M11" i="101"/>
  <c r="N11" i="101"/>
  <c r="O11" i="101"/>
  <c r="M10" i="101"/>
  <c r="N10" i="101"/>
  <c r="O10" i="101"/>
  <c r="C10" i="101"/>
  <c r="O29" i="46" l="1"/>
  <c r="N29" i="46"/>
  <c r="M29" i="46"/>
  <c r="L29" i="46"/>
  <c r="K29" i="46"/>
  <c r="J29" i="46"/>
  <c r="I29" i="46"/>
  <c r="H29" i="46"/>
  <c r="G29" i="46"/>
  <c r="F29" i="46"/>
  <c r="E29" i="46"/>
  <c r="D29" i="46"/>
  <c r="C29" i="46"/>
  <c r="O27" i="46"/>
  <c r="N27" i="46"/>
  <c r="M27" i="46"/>
  <c r="L27" i="46"/>
  <c r="K27" i="46"/>
  <c r="J27" i="46"/>
  <c r="I27" i="46"/>
  <c r="H27" i="46"/>
  <c r="G27" i="46"/>
  <c r="F27" i="46"/>
  <c r="E27" i="46"/>
  <c r="D27" i="46"/>
  <c r="C27" i="46"/>
  <c r="O25" i="4" l="1"/>
  <c r="N25" i="4"/>
  <c r="M25" i="4"/>
  <c r="L25" i="4"/>
  <c r="K25" i="4"/>
  <c r="J25" i="4"/>
  <c r="I25" i="4"/>
  <c r="H25" i="4"/>
  <c r="G25" i="4"/>
  <c r="F25" i="4"/>
  <c r="E25" i="4"/>
  <c r="D25" i="4"/>
  <c r="C25" i="4"/>
  <c r="J24" i="4"/>
  <c r="I24" i="4"/>
  <c r="H24" i="4"/>
  <c r="G24" i="4"/>
  <c r="F24" i="4"/>
  <c r="D24" i="4"/>
  <c r="K11" i="4"/>
  <c r="L11" i="4"/>
  <c r="M11" i="4"/>
  <c r="N11" i="4"/>
  <c r="O11" i="4"/>
  <c r="D12" i="4"/>
  <c r="E12" i="4"/>
  <c r="F12" i="4"/>
  <c r="G12" i="4"/>
  <c r="H12" i="4"/>
  <c r="I12" i="4"/>
  <c r="J12" i="4"/>
  <c r="K12" i="4"/>
  <c r="L12" i="4"/>
  <c r="M12" i="4"/>
  <c r="N12" i="4"/>
  <c r="O12" i="4"/>
  <c r="C12" i="4"/>
  <c r="L10" i="101"/>
  <c r="K10" i="101"/>
  <c r="J10" i="101"/>
  <c r="I10" i="101"/>
  <c r="H10" i="101"/>
  <c r="G10" i="101"/>
  <c r="F10" i="101"/>
  <c r="E10" i="101"/>
  <c r="D10" i="101"/>
  <c r="O24" i="2" l="1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10" i="2" l="1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11" i="2"/>
  <c r="C10" i="2"/>
  <c r="T7" i="40" l="1"/>
  <c r="U7" i="40" s="1"/>
  <c r="T8" i="40"/>
  <c r="U8" i="40" s="1"/>
  <c r="T6" i="40"/>
  <c r="U6" i="40" s="1"/>
  <c r="J20" i="11" l="1"/>
  <c r="J21" i="11"/>
  <c r="H21" i="11"/>
  <c r="H20" i="11"/>
  <c r="E21" i="11"/>
  <c r="D22" i="11"/>
  <c r="G22" i="11"/>
  <c r="E20" i="11"/>
  <c r="K20" i="11" l="1"/>
  <c r="K21" i="11"/>
  <c r="H22" i="11"/>
  <c r="E22" i="11"/>
  <c r="J22" i="11"/>
  <c r="K22" i="11" l="1"/>
  <c r="H9" i="11" l="1"/>
  <c r="H8" i="11"/>
  <c r="E9" i="11"/>
  <c r="D10" i="11"/>
  <c r="G10" i="11"/>
  <c r="H10" i="11" l="1"/>
  <c r="E10" i="11"/>
  <c r="H12" i="11" l="1"/>
  <c r="H11" i="11"/>
  <c r="G13" i="11"/>
  <c r="E12" i="11"/>
  <c r="E11" i="11"/>
  <c r="D13" i="11"/>
  <c r="H13" i="11" l="1"/>
  <c r="E13" i="11"/>
  <c r="J14" i="11" l="1"/>
  <c r="J15" i="11"/>
  <c r="H15" i="11"/>
  <c r="H14" i="11"/>
  <c r="G16" i="11"/>
  <c r="E15" i="11"/>
  <c r="E14" i="11"/>
  <c r="D16" i="11"/>
  <c r="H16" i="11" l="1"/>
  <c r="K15" i="11"/>
  <c r="K14" i="11"/>
  <c r="E16" i="11"/>
  <c r="J16" i="11"/>
  <c r="K16" i="11" l="1"/>
</calcChain>
</file>

<file path=xl/sharedStrings.xml><?xml version="1.0" encoding="utf-8"?>
<sst xmlns="http://schemas.openxmlformats.org/spreadsheetml/2006/main" count="4315" uniqueCount="443">
  <si>
    <t>N°</t>
  </si>
  <si>
    <t>TEMAS</t>
  </si>
  <si>
    <t>INDICADORES</t>
  </si>
  <si>
    <t>Región</t>
  </si>
  <si>
    <t>Metropolitana</t>
  </si>
  <si>
    <t>Nacional</t>
  </si>
  <si>
    <t xml:space="preserve">Población Joven </t>
  </si>
  <si>
    <t>Población No Joven</t>
  </si>
  <si>
    <t>Total</t>
  </si>
  <si>
    <t>Hombre</t>
  </si>
  <si>
    <t>Mujer</t>
  </si>
  <si>
    <t>I</t>
  </si>
  <si>
    <t>II</t>
  </si>
  <si>
    <t>III</t>
  </si>
  <si>
    <t>IV</t>
  </si>
  <si>
    <t>V</t>
  </si>
  <si>
    <t>Año</t>
  </si>
  <si>
    <t>Población Joven</t>
  </si>
  <si>
    <t>Joven</t>
  </si>
  <si>
    <t>Población no Joven</t>
  </si>
  <si>
    <t>Tramo etario</t>
  </si>
  <si>
    <t>15 a 19 años</t>
  </si>
  <si>
    <t>20 a 24 años</t>
  </si>
  <si>
    <t>25 a 29 años</t>
  </si>
  <si>
    <t>30 años o más</t>
  </si>
  <si>
    <t>Estado Civil</t>
  </si>
  <si>
    <t>Sexo</t>
  </si>
  <si>
    <t>0 a 14 años</t>
  </si>
  <si>
    <t>Jefe de Hogar</t>
  </si>
  <si>
    <t>No Jefe de Hogar</t>
  </si>
  <si>
    <t>No Pobres</t>
  </si>
  <si>
    <t>Situación de Pobreza</t>
  </si>
  <si>
    <t>Zona</t>
  </si>
  <si>
    <t>Urbana</t>
  </si>
  <si>
    <t>Rural</t>
  </si>
  <si>
    <t>Tramo de edad</t>
  </si>
  <si>
    <t>No Pobre Multidimensional</t>
  </si>
  <si>
    <t>Pobre Multidimensional</t>
  </si>
  <si>
    <t>Urbano</t>
  </si>
  <si>
    <t xml:space="preserve">Hombre </t>
  </si>
  <si>
    <t>Sólo Trabaja</t>
  </si>
  <si>
    <t>Sólo Estudia</t>
  </si>
  <si>
    <t>Estudia y Trabaja</t>
  </si>
  <si>
    <t>Sólo busca trabaja</t>
  </si>
  <si>
    <t>Inactivo y no Estudia</t>
  </si>
  <si>
    <t>Actividad</t>
  </si>
  <si>
    <t>Estudia y Busca Trabajo</t>
  </si>
  <si>
    <t>Está enfermo o tiene una discapacidad</t>
  </si>
  <si>
    <t>Piensa que nadie le dará trabajo</t>
  </si>
  <si>
    <t>Quehaceres del Hogar</t>
  </si>
  <si>
    <t>No tiene interés en trabajar</t>
  </si>
  <si>
    <t>Otra razón</t>
  </si>
  <si>
    <t>Posibilidad de empezar a trabajar pronto</t>
  </si>
  <si>
    <t>No tiene con quien dejar a los niños, adultos mayores u otro familiar</t>
  </si>
  <si>
    <t>Condiciones Laborales no se adecuan a expectativas</t>
  </si>
  <si>
    <t>Se cansó de buscar o cree que no hay trabajo disponible</t>
  </si>
  <si>
    <t>Busca cuando realmente lo necesita o tiene trabajo esporádico</t>
  </si>
  <si>
    <t>Razones</t>
  </si>
  <si>
    <t>Tramo Etario</t>
  </si>
  <si>
    <t>Ocupados</t>
  </si>
  <si>
    <t>Desocupados</t>
  </si>
  <si>
    <t>Inactivos</t>
  </si>
  <si>
    <t>Quintil</t>
  </si>
  <si>
    <t>Tramos Etarios</t>
  </si>
  <si>
    <t>Escolaridad</t>
  </si>
  <si>
    <t>Asiste</t>
  </si>
  <si>
    <t>Asistencia</t>
  </si>
  <si>
    <t>Personales</t>
  </si>
  <si>
    <t>Económicas</t>
  </si>
  <si>
    <t>Rendimiento</t>
  </si>
  <si>
    <t>NS/NR</t>
  </si>
  <si>
    <t>Acceso a un establecimiento educacional</t>
  </si>
  <si>
    <t>Porcentaje de no Asistencia</t>
  </si>
  <si>
    <t>No Sabe</t>
  </si>
  <si>
    <t>Se ha realizado PAP</t>
  </si>
  <si>
    <t>No se ha realizado PAP</t>
  </si>
  <si>
    <t>Población</t>
  </si>
  <si>
    <t>Anulado(a), Separado(a) o Divorciado(a)</t>
  </si>
  <si>
    <t>15 a 29 años</t>
  </si>
  <si>
    <t>Viudo(a)</t>
  </si>
  <si>
    <t>Soltero(a)</t>
  </si>
  <si>
    <t>Pobres</t>
  </si>
  <si>
    <t>Jóvenes</t>
  </si>
  <si>
    <t>Porcentaje de no asistencia</t>
  </si>
  <si>
    <t>PAP</t>
  </si>
  <si>
    <t>Adultos</t>
  </si>
  <si>
    <t>Ocupación</t>
  </si>
  <si>
    <t>Desocupación</t>
  </si>
  <si>
    <t>Casado(a)</t>
  </si>
  <si>
    <t>Sólo busca trabajo</t>
  </si>
  <si>
    <t>Pobre</t>
  </si>
  <si>
    <t>No pobre</t>
  </si>
  <si>
    <t>Indígena</t>
  </si>
  <si>
    <t>No Indígena</t>
  </si>
  <si>
    <t>No sabe/No responde</t>
  </si>
  <si>
    <t>.</t>
  </si>
  <si>
    <t>No participa</t>
  </si>
  <si>
    <t>Participa</t>
  </si>
  <si>
    <t>Caracterización general de la población joven</t>
  </si>
  <si>
    <t>Educación</t>
  </si>
  <si>
    <t>Población no joven</t>
  </si>
  <si>
    <t>Errores</t>
  </si>
  <si>
    <t>No Pertenece</t>
  </si>
  <si>
    <t>Pertenece</t>
  </si>
  <si>
    <t>No sabe/ No responde</t>
  </si>
  <si>
    <t>Arica y Parinacota</t>
  </si>
  <si>
    <t>Tarapacá</t>
  </si>
  <si>
    <t>Antofagasta</t>
  </si>
  <si>
    <t>Atacama</t>
  </si>
  <si>
    <t>Coquimbo</t>
  </si>
  <si>
    <t>Valparaíso</t>
  </si>
  <si>
    <t>O'Higgins</t>
  </si>
  <si>
    <t>Maule</t>
  </si>
  <si>
    <t>Biobío</t>
  </si>
  <si>
    <t>Araucanía</t>
  </si>
  <si>
    <t>Los Ríos</t>
  </si>
  <si>
    <t>Los Lagos</t>
  </si>
  <si>
    <t>Aysén</t>
  </si>
  <si>
    <t>Magallanes</t>
  </si>
  <si>
    <t>Abandono</t>
  </si>
  <si>
    <t>Deserción</t>
  </si>
  <si>
    <t>Nunca asistió</t>
  </si>
  <si>
    <t>Conviviente o Pareja o Conviviente Civil</t>
  </si>
  <si>
    <t>No joven</t>
  </si>
  <si>
    <t>Otro sistema</t>
  </si>
  <si>
    <t>No sabe</t>
  </si>
  <si>
    <t>Nunca Asistió</t>
  </si>
  <si>
    <t>Heterosexual</t>
  </si>
  <si>
    <t>Gay/Lesbiana</t>
  </si>
  <si>
    <t>Bisexual</t>
  </si>
  <si>
    <t>Otra</t>
  </si>
  <si>
    <t>Isapre</t>
  </si>
  <si>
    <t>Rezago</t>
  </si>
  <si>
    <t>Malnutrición en Niños/as</t>
  </si>
  <si>
    <t>Adscripción al Sistema de Salud</t>
  </si>
  <si>
    <t>Atención</t>
  </si>
  <si>
    <t>Seguridad Social</t>
  </si>
  <si>
    <t>Jubilaciones</t>
  </si>
  <si>
    <t xml:space="preserve">Habitabilidad </t>
  </si>
  <si>
    <t>Servicios Básicos</t>
  </si>
  <si>
    <t>Entorno</t>
  </si>
  <si>
    <t>Apoyo y participación Social</t>
  </si>
  <si>
    <t>Trato Igualitario</t>
  </si>
  <si>
    <t>Seguridad</t>
  </si>
  <si>
    <t>Estimación</t>
  </si>
  <si>
    <t>Población de 15 a 29 años que no asiste</t>
  </si>
  <si>
    <t>INDICE TABLAS DE RESULTADOS JÓVENES, CASEN 2017</t>
  </si>
  <si>
    <t>Distribución relativa de la población de 15 a 29 años según grupo de edad (1990 - 2017)</t>
  </si>
  <si>
    <t>Distribución relativa de la población de 15 a 29 años según quintil de ingreso (2006 - 2017)</t>
  </si>
  <si>
    <t>Distribución relativa de la población de 15 a 29 años según pertenencia a pueblos indígenas (2006 - 2017)</t>
  </si>
  <si>
    <t>Distribución relativa de la población de 15 a 29 años según lugar de nacimiento (2006 - 2017)</t>
  </si>
  <si>
    <t>Porcentaje de hogares con población de 15 a 29 años según tipo de hogar (1990 - 2017)</t>
  </si>
  <si>
    <t>Porcentaje de hogares con población de 15 a 29 años según quintil de ingreso (2006 - 2017)</t>
  </si>
  <si>
    <t>Tamaño promedio del hogar según presencia de población joven (1990 a 2017)</t>
  </si>
  <si>
    <t>Porcentaje de hogares con población de 15 a 29 años según región (1990 - 2017)</t>
  </si>
  <si>
    <t>Porcentaje de hogares con población de 15 a 29 años según zona (1990 - 2017)</t>
  </si>
  <si>
    <t>Formación del hogar propio</t>
  </si>
  <si>
    <t>Distribución relativa de la población joven según su estado civil por sexo (1990 - 2017)</t>
  </si>
  <si>
    <t>Distribución relativa de la población joven según su estado civil por tramo etareo (1990 - 2017)</t>
  </si>
  <si>
    <t>Distribución relativa de la población joven que es padre según estado civil (2017)</t>
  </si>
  <si>
    <t>Distribución relativa de la población joven que es padre según número de hijos (2017)</t>
  </si>
  <si>
    <t>Tamaño promedio del hogar según jefatura joven/no joven (1990 a 2017)</t>
  </si>
  <si>
    <t>Distribución de la población joven jefa de hogar según tramo etario (1990 - 2017)</t>
  </si>
  <si>
    <t>Distribución de la población joven según orientación sexual por sexo (2015 - 2017)</t>
  </si>
  <si>
    <t>Años de escolaridad de la población joven por quintil de ingreso autónomo per cápita del hogar (2006 - 2017)</t>
  </si>
  <si>
    <t>Proporción de jóvenes que asisten a un establecimiento educacional según sexo (1990 - 2017)</t>
  </si>
  <si>
    <t>Distribución relativa de los jóvenes que no asisten por razones de no asistencia según sexo (2009 - 2017)</t>
  </si>
  <si>
    <t>Distribución relativa de la población joven si ha culminado la enseñanza obligatoria según sexo (2003-2017)</t>
  </si>
  <si>
    <t>Proporción de la población joven que ha desertado según sexo (2015-2017)</t>
  </si>
  <si>
    <t>Intergración al Mercado Laboral</t>
  </si>
  <si>
    <t>Distribución relativa de la población joven que no estudia ni trabaja según sexo (1990-2017)</t>
  </si>
  <si>
    <t>Distribución relativa de la población joven que no estudia ni trabaja según tramo etario (1990-2017)</t>
  </si>
  <si>
    <t>Distribución relativa de la población joven que no estudia ni trabaja según quintil de ingreso (2006-2017)</t>
  </si>
  <si>
    <t>Distribución entre las distintas razones entregadas para no trabajar por la población joven que no trabaja ni estudia por sexo (2011-2017)</t>
  </si>
  <si>
    <t>Estilos de vida</t>
  </si>
  <si>
    <t>Distribución relativa de quienes son cubiertos por sistema de salud según sexo (1990-2017)</t>
  </si>
  <si>
    <t>Distribución relativa de quienes son cubiertos por sistema de salud según tramo etario (1990-2017)</t>
  </si>
  <si>
    <t>Proporción de mujeres jóvenes que se han realizado el pap por tramo etario (1990-2017)</t>
  </si>
  <si>
    <t>Porcentaje de la población joven que participa en alguna organización social por sexo (2000-2017)</t>
  </si>
  <si>
    <t>Porcentaje de la población joven que participa en alguna organización social por tramo etario (2000-2017)</t>
  </si>
  <si>
    <t>(Población total)</t>
  </si>
  <si>
    <t>Fuente: Ministerio de Desarrollo Social, Encuesta Casen</t>
  </si>
  <si>
    <t>Error estándar</t>
  </si>
  <si>
    <t>-</t>
  </si>
  <si>
    <t>Ñuble</t>
  </si>
  <si>
    <t>Pertenencia a Pueblos Indígenas</t>
  </si>
  <si>
    <t>Lugar de nacimiento</t>
  </si>
  <si>
    <t>Nacido/a en Chile</t>
  </si>
  <si>
    <t>No nacido/a en Chile</t>
  </si>
  <si>
    <t>(Población de 15 a 29 años)</t>
  </si>
  <si>
    <t xml:space="preserve">Urbano </t>
  </si>
  <si>
    <t>Lugar de Nacimiento</t>
  </si>
  <si>
    <t>(Hogares)</t>
  </si>
  <si>
    <t>Presencia Población Joven</t>
  </si>
  <si>
    <t>Hogares sin Población Joven</t>
  </si>
  <si>
    <t>Hogares con Población Joven</t>
  </si>
  <si>
    <t xml:space="preserve">Población no Joven </t>
  </si>
  <si>
    <t>(Población joven)</t>
  </si>
  <si>
    <t>Distribución relativa de la población de 15 a 29 años según grupo de edad (1990 - 2017) - Muestral</t>
  </si>
  <si>
    <t>Distribución relativa de la población de 15 a 29 años según grupo de edad (2015 - 2017) - Errores</t>
  </si>
  <si>
    <t>Quintil de Ingreso</t>
  </si>
  <si>
    <t>Distribución relativa de la población de 15 a 29 años según quintil de ingreso (2006 - 2017) - Muestral</t>
  </si>
  <si>
    <t>Distribución relativa de la población de 15 a 29 años según quintil de ingreso (2006 - 2017) - Errores</t>
  </si>
  <si>
    <t>Tipo de Hogar</t>
  </si>
  <si>
    <t>Unipersonal</t>
  </si>
  <si>
    <t>Nuclear Monoparental</t>
  </si>
  <si>
    <t>Nuclear Biparental</t>
  </si>
  <si>
    <t>Extenso Monoparental</t>
  </si>
  <si>
    <t>Extenso Biparental</t>
  </si>
  <si>
    <t>Censal</t>
  </si>
  <si>
    <t>Quintil de ingreso</t>
  </si>
  <si>
    <t>(Personas)</t>
  </si>
  <si>
    <t>Hogares sin jafatura Joven</t>
  </si>
  <si>
    <t>Hogares con jafatura Joven</t>
  </si>
  <si>
    <t>Fuente: Ministerio de Desarrollo Social y Familia, Encuesta Casen</t>
  </si>
  <si>
    <t>Situación de pobreza por ingresos</t>
  </si>
  <si>
    <t xml:space="preserve">15 a 29 años </t>
  </si>
  <si>
    <t>Distribución de la población joven que es padre según estado civil (2017)</t>
  </si>
  <si>
    <t>No Padres</t>
  </si>
  <si>
    <t>Padres</t>
  </si>
  <si>
    <t>Distribución de la población joven que es padre según estado civil (2017) - Muestral</t>
  </si>
  <si>
    <t>Distribución de la población joven que es padre según estado civil (2017) - Errores</t>
  </si>
  <si>
    <t>No jóvenes</t>
  </si>
  <si>
    <t>Distribución de la población joven que es padre según número de hijos promedio (2017)</t>
  </si>
  <si>
    <t>Distribución de la población joven que es padre según número de hijos promedio (2017) - Muestral</t>
  </si>
  <si>
    <t>Distribución de la población joven que es padre según número de hijos promedio (2017) - Errores</t>
  </si>
  <si>
    <t>Promedio</t>
  </si>
  <si>
    <t>N° de hijos</t>
  </si>
  <si>
    <t>N° de Casos</t>
  </si>
  <si>
    <t>DISTRIBUCIÓN DE LA POBLACIÓN JÓVEN JEFE DE HOGAR SEGÚN TRAMO ETARIO (1990-2017)</t>
  </si>
  <si>
    <t>Jefatura</t>
  </si>
  <si>
    <t>Tramo de Edad</t>
  </si>
  <si>
    <t>DISTRIBUCIÓN DE LA POBLACIÓN JÓVEN JEFE DE HOGAR SEGÚN TRAMO ETARIO (1990-2017) - Muestral</t>
  </si>
  <si>
    <t>No jefe de Hogar</t>
  </si>
  <si>
    <t>DISTRIBUCIÓN DE LA POBLACIÓN JOVEN SEGÚN ORIENTACIÓN SEXUAL según Sexo (2015-2017)</t>
  </si>
  <si>
    <t>(Población que responde preguntas de orientación sexual e identidad de género)</t>
  </si>
  <si>
    <t>Orientación</t>
  </si>
  <si>
    <t>DISTRIBUCIÓN DE LA POBLACIÓN JOVEN SEGÚN ORIENTACIÓN SEXUAL según Sexo (2015-2017) - Muestral</t>
  </si>
  <si>
    <t>DISTRIBUCIÓN DE LA POBLACIÓN JOVEN SEGÚN ORIENTACIÓN SEXUAL según Sexo (2015-2017) - Errores</t>
  </si>
  <si>
    <t>Jovenes</t>
  </si>
  <si>
    <t>No jovenes</t>
  </si>
  <si>
    <t>No asiste</t>
  </si>
  <si>
    <t>Pocentaje de no asistencia</t>
  </si>
  <si>
    <t>No sabe / No responde</t>
  </si>
  <si>
    <t>Sin educación media completa</t>
  </si>
  <si>
    <t>Con educación media completa</t>
  </si>
  <si>
    <t>No sabe/ no responde</t>
  </si>
  <si>
    <t>No sabe/no responde</t>
  </si>
  <si>
    <t>Artes y Humanidades</t>
  </si>
  <si>
    <t>Ciencias Sociales, Periodismo e Información</t>
  </si>
  <si>
    <t>Administración de Empresas y Derecho</t>
  </si>
  <si>
    <t>Ciencias naturales, matemáticas y estadística</t>
  </si>
  <si>
    <t>Tecnología de la Información y la Comunicación (TIC)</t>
  </si>
  <si>
    <t>Ingeniería, Industria y Construcción</t>
  </si>
  <si>
    <t>Agricultura, Silvicultura, Pesca y Veterinaria</t>
  </si>
  <si>
    <t>Salud y Bienestar</t>
  </si>
  <si>
    <t>Servicios</t>
  </si>
  <si>
    <t>No responde</t>
  </si>
  <si>
    <t>Área de Especialización</t>
  </si>
  <si>
    <t>Tasa de Participación</t>
  </si>
  <si>
    <t>Tasas</t>
  </si>
  <si>
    <t>Ingreso Promedio</t>
  </si>
  <si>
    <t xml:space="preserve"> </t>
  </si>
  <si>
    <t>Razón</t>
  </si>
  <si>
    <t>Jubilado(a), pensionado(a) o montepiado(a) o Tiene otra fuente de ingreso</t>
  </si>
  <si>
    <t>Otra Razón</t>
  </si>
  <si>
    <t>Sistema Previsional de Salud</t>
  </si>
  <si>
    <t>Ninguno (Particular)</t>
  </si>
  <si>
    <t>Sistema Público</t>
  </si>
  <si>
    <t>FF.AA. Y del Orden</t>
  </si>
  <si>
    <t>Sistema previsional de salud</t>
  </si>
  <si>
    <t>(Población Total)</t>
  </si>
  <si>
    <t>Porcentaje de población joven</t>
  </si>
  <si>
    <t>Índice</t>
  </si>
  <si>
    <t>Población de 15 a 29 años según pertenencia a pueblos indígenas (2006 - 2017)</t>
  </si>
  <si>
    <t>Población de 15 a 29 años según pertenencia a pueblos indígenas (2006 - 2017) - Muestral</t>
  </si>
  <si>
    <t>Población de 15 a 29 años según lugar de nacimiento (2006 - 2017)</t>
  </si>
  <si>
    <t>Población de 15 a 29 años según lugar de nacimiento (2006 - 2017) - Muestral</t>
  </si>
  <si>
    <t>Población de 15 a 29 años según lugar de nacimiento - Errores</t>
  </si>
  <si>
    <t>Población de 15 a 29 años según quintil de ingreso (2006 - 2017)</t>
  </si>
  <si>
    <t>Población de 15 a 29 años según grupo de edad (1990 - 2017)</t>
  </si>
  <si>
    <t>Población de 15 a 29 años según región (1990 - 2017)</t>
  </si>
  <si>
    <t>Población de 15 a 29 años según zona (1990 - 2017)</t>
  </si>
  <si>
    <t>Población de 15 a 29 años por sexo (1990 - 2017)</t>
  </si>
  <si>
    <t>Población de 15 a 29 años según sexo (1990 - 2017)</t>
  </si>
  <si>
    <t>Población de 15 a 29 años según sexo (1990 - 2017) - Muestral</t>
  </si>
  <si>
    <t>Población de 15 a 29 años según sexo  (2011 - 2017) - Errores</t>
  </si>
  <si>
    <t>Población de 15 a 29 años según zona (1990 - 2017) - Muestral</t>
  </si>
  <si>
    <t>Población de 15 a 29 años según zona  (2011 - 2017) - Errores</t>
  </si>
  <si>
    <t>Población de 15 a 29 años según región (1990 - 2017) - Muestral</t>
  </si>
  <si>
    <t>Población de 15 a 29 años según región  (2011 - 2017) - Errores</t>
  </si>
  <si>
    <t>Población de 15 a 29 años según tramo etario (1990 - 2017)</t>
  </si>
  <si>
    <t>Población de 15 a 29 años según tramo etario (1990 - 2017) - Muestral</t>
  </si>
  <si>
    <t>Población de 15 a 29 años según tramo etario  (2011 - 2017) - Errores</t>
  </si>
  <si>
    <t>Población de 15 a 29 años según quintil de ingreso (2006 - 2017) - Muestral</t>
  </si>
  <si>
    <t>Población de 15 a 29 años según quintil de ingreso  (2011 - 2017)  - Errores</t>
  </si>
  <si>
    <t>Población de 15 a 29 años según pertenencia a pueblos indígenas (2015 - 2017) - Errores</t>
  </si>
  <si>
    <t>Distrbución relativa de la población de 15 a 29 años por sexo (1990 - 2017)</t>
  </si>
  <si>
    <t>Distribución relativa de la población de 15 a 29 años por sexo (1990 - 2017)</t>
  </si>
  <si>
    <t>Distribución relativa de la población de 15 a 29 años según zona (1990 - 2017)</t>
  </si>
  <si>
    <t>Distribución relativa de la población de 15 a 29 años según región (1990 - 2017)</t>
  </si>
  <si>
    <t>Distribución relativa de la población de 15 a 29 años por zona (1990 - 2017)</t>
  </si>
  <si>
    <t>Distribución relativa de la población de 15 a 29 años por zona (1990 - 2017) - Muestral</t>
  </si>
  <si>
    <t>Distribución relativa de la población de 15 a 29 años por zona  (2015 - 2017) - Errores</t>
  </si>
  <si>
    <t>Población de 15 a 29 años según región (2015 - 2017) - Errores</t>
  </si>
  <si>
    <t>Distribución relativa de la población de 15 a 29 años según pertenencia a pueblos indígenas (2006 - 2017) - Muestral</t>
  </si>
  <si>
    <t>Distribución relativa de la población de 15 a 29 años según pertenencia a pueblos indígenas (2015 - 2017) - Errores</t>
  </si>
  <si>
    <t>Distribución relativa de la población de 15 a 29 años según lugar de nacimiento (2006 - 2017) - Muestral</t>
  </si>
  <si>
    <t>Distribución relativa de la población de 15 a 29 años según lugar de nacimiento (2015 - 2017) - Errores</t>
  </si>
  <si>
    <t>Hogares con población de 15 a 29 años según zona (2013 - 2017)  - Errores</t>
  </si>
  <si>
    <t>Hogares con población de 15 a 29 años según zona (1990 - 2017)</t>
  </si>
  <si>
    <t>Porcentaje de hogares con población de 15 a 29 años según zona (1990 - 2017) - Muestral</t>
  </si>
  <si>
    <t>Hogares con población de 15 a 29 años según región (1990 - 2017)</t>
  </si>
  <si>
    <t>Hogares con población de 15 a 29 años según región (1990 - 2017) - Muestral</t>
  </si>
  <si>
    <t>Hogares con población de 15 a 29 años según región (2013 - 2017) - Errores</t>
  </si>
  <si>
    <t>Hogares con población de 15 a 29 años según tipo de hogar (2013 - 2017) - Errores</t>
  </si>
  <si>
    <t>Hogares con población de 15 a 29 años según tipo de hogar (1990 - 2017) - Muestral</t>
  </si>
  <si>
    <t>Hogares con población de 15 a 29 años según tipo de hogar (1990 - 2017)</t>
  </si>
  <si>
    <t>Hogares con población de 15 a 29 años según quintil de ingreso (2013 - 2017) - Errores</t>
  </si>
  <si>
    <t>Hogares con población de 15 a 29 años según quintil de ingreso (2006 - 2017) - Muestral</t>
  </si>
  <si>
    <t>Hogares con población de 15 a 29 años según quintil de ingreso (2006 - 2017)</t>
  </si>
  <si>
    <t>Tamaño promedio del hogar según presencia de población joven (2013 - 2017) - Errores</t>
  </si>
  <si>
    <t>Tamaño promedio del hogar según presencia de población joven (1990 - 2017) - Muestral</t>
  </si>
  <si>
    <t>Tamaño promedio del hogar según presencia de población joven (1990 - 2017)</t>
  </si>
  <si>
    <t>Tamaño promedio del hogar según jefatura joven /no joven (1990 - 2017)</t>
  </si>
  <si>
    <t>Tamaño promedio del hogar según jefatura joven /no joven (1990 - 2017) - Muestral</t>
  </si>
  <si>
    <t>Tamaño promedio del hogar según jefatura joven /no joven (2013 - 2017) - Errores</t>
  </si>
  <si>
    <t>Distribución relativa de la población joven según situación de pobreza por ingresos por zona (2006 - 2017)</t>
  </si>
  <si>
    <t>Distribución relativa de la población joven según situación de pobreza por ingresos por zona (2006 - 2017) - Muestral</t>
  </si>
  <si>
    <t>Distribución relativa de la población joven según situación de pobreza por ingresos según zona (2013 - 2017) - Errores</t>
  </si>
  <si>
    <t>Distribución relativa de la población joven según situación de pobreza por ingresos por tramo de edad (2013 - 2017) - Errores</t>
  </si>
  <si>
    <t>Distribución relativa de la población joven según situación de pobreza por ingresos por tramo de edad (2006 - 2017) - Muestral</t>
  </si>
  <si>
    <t>Distribución relativa de la población joven según situación de pobreza por ingresos por tramo de edad (2006 - 2017)</t>
  </si>
  <si>
    <t>Distribución relativa de la población joven según situación de pobreza por ingresos por zona (2006 -2017)</t>
  </si>
  <si>
    <t>Distribución relativa de la población joven según situación de pobreza por ingreso según grupo de edad (2006 -2017)</t>
  </si>
  <si>
    <t>Distribución relativa de la población joven según situación de pobreza multidimensional (2015 -2017)</t>
  </si>
  <si>
    <t>Distribución relativa de la población joven según situación de pobreza multidimensional según grupo de edad (2015 - 2017)</t>
  </si>
  <si>
    <t>Distribución relativa de la población joven según situación de pobreza multidimensional por tramo de edad (2015 - 2017)</t>
  </si>
  <si>
    <t>Distribución relativa de la población joven según situación de pobreza multidimensional por tramo de edad (2015 - 2017) - Muestral</t>
  </si>
  <si>
    <t>Distribución relativa de la población joven según situación de pobreza multidimensional por tramo de edad (2015 - 2017) - Errores</t>
  </si>
  <si>
    <t>Distribución relativa de la población joven según situación de pobreza multidimensional (2015 - 2017)</t>
  </si>
  <si>
    <t>Distribución relativa de la población joven según situación de pobreza multidimensional (2015 - 2017) - Muestral</t>
  </si>
  <si>
    <t>Distribución relativa de la población joven según situación de pobreza multidimensional (2015 - 2017) - Errores</t>
  </si>
  <si>
    <t>Hogares carentes en indicadores de pobreza multidimensional ( 2017)</t>
  </si>
  <si>
    <t xml:space="preserve">Hogares carentes en indicadores de pobreza multidimensional según presencia de jóvenes en el hogar (2017) </t>
  </si>
  <si>
    <t>Porcentaje</t>
  </si>
  <si>
    <t>Hogares sin presencia de jóvenes</t>
  </si>
  <si>
    <t>Hogares con presencia de jóvenes</t>
  </si>
  <si>
    <t>Distribución de la población joven según estado civil por sexo (1990 - 2017)</t>
  </si>
  <si>
    <t>Distribución de la población joven según estado civil por sexo (1990 - 2017) - Muestral</t>
  </si>
  <si>
    <t>Distribución de la población joven según estado civil por sexo (2013 - 2017) - Errores</t>
  </si>
  <si>
    <t>Distribución de la población joven según estado civil por tramo etario (2013 - 2017) - Errores</t>
  </si>
  <si>
    <t>Distribución de la población joven según estado civil por tramo etario (1990 - 2017) - Muestral</t>
  </si>
  <si>
    <t>Distribución de la población joven según estado civil por tramo etario (1990 - 2017)</t>
  </si>
  <si>
    <t>Distribución de la población que es padre según edad por sexo (2017)</t>
  </si>
  <si>
    <t>Población joven</t>
  </si>
  <si>
    <t>Distribución de la población que es padre según edad por sexo (2017) - Muestral</t>
  </si>
  <si>
    <t>Distribución relativa de la población que es padre según edad por sexo (2017)</t>
  </si>
  <si>
    <t>Distribución de la población que es padre según edad por sexo (2017) - Errores</t>
  </si>
  <si>
    <t>DISTRIBUCIÓN DE LA POBLACIÓN JÓVEN JEFE DE HOGAR SEGÚN TRAMO ETARIO (2013 - 2017) - Errores</t>
  </si>
  <si>
    <t>Años de escolaridad promedio de la población joven por sexo (1990 - 2017)</t>
  </si>
  <si>
    <t>Años de escolaridad de la población joven por sexo (1990 - 2017)</t>
  </si>
  <si>
    <t>Años de escolaridad promedio de la población joven por sexo (1990 - 2017) - Muestra</t>
  </si>
  <si>
    <t>Años de escolaridad promedio de la población joven por sexo (2013 - 2017) - Errores</t>
  </si>
  <si>
    <t xml:space="preserve">Años de escolaridad de la población joven por quintil de ingreso autónomo per cápita del hogar (2006 - 2017) - Muestral </t>
  </si>
  <si>
    <t>Años de escolaridad de la población joven por quintil de ingreso autónomo per cápita del hogar (2013 - 2017) - Errores</t>
  </si>
  <si>
    <t>Proporción de jóvenes que asisten a un establecimiento educacional según sexo (1990-2017) - Muestral</t>
  </si>
  <si>
    <t>Proporción de jóvenes que asisten a un establecimiento educacional según sexo (2013-2017) - Errores</t>
  </si>
  <si>
    <t>Distribución relativa de la población joven que no asiste por razones de no asistencia según sexo (2011 - 2017)</t>
  </si>
  <si>
    <t>Distribución relativa de la población joven que no asiste por razones de no asistencia según sexo (2011 - 2017) - Muestral</t>
  </si>
  <si>
    <t>Distribución relativa de la población joven que no asiste por razones de no asistencia según sexo (2013 - 2017) - Errores</t>
  </si>
  <si>
    <t>Sin educación obligatoria completa</t>
  </si>
  <si>
    <t>Conn educación obligatoria completa</t>
  </si>
  <si>
    <t>Con educación obligatoria completa</t>
  </si>
  <si>
    <t>Culminación educación media</t>
  </si>
  <si>
    <t>Incompleta</t>
  </si>
  <si>
    <t>Completa</t>
  </si>
  <si>
    <t>Distribución relativa de la población joven que no asiste por razones de no asistencia según culminación enseñanza obligatoria (2015 - 2017)</t>
  </si>
  <si>
    <t>Distribución relativa de la población joven que no asiste por razones de no asistencia según culminación enseñanza obligatoria (2011 - 2017) - Muestral</t>
  </si>
  <si>
    <t>Distribución relativa de la población joven que no asiste por razones de no asistencia según culminación enseñanza obligatoria (2013 - 2017) - Errores</t>
  </si>
  <si>
    <t>Distribución relativa de los jóvenes que no asisten por razones de no asistencia según culminación de la educación obligatoria (2009 - 2017)</t>
  </si>
  <si>
    <t>Población de 15 a 29 años según si ha culminado la enseñanza obligatoria por sexo (2003 - 2017)</t>
  </si>
  <si>
    <t>Población de 15 a 29 años según si ha culminado la enseñanza obligatoria por sexo (2003 - 2017) - Muestral</t>
  </si>
  <si>
    <t>Población de 15 a 29 años según si ha culminado la enseñanza obligatoria por sexo (2013 - 2017) - Errores</t>
  </si>
  <si>
    <t>Porporción de la población joven que ha desertado según sexo (2015 - 2017)</t>
  </si>
  <si>
    <t>Porporción de la población joven que ha desertado según sexo (2015 - 2017) - Muestral</t>
  </si>
  <si>
    <t>Porporción de la población joven que ha desertado según sexo (2015 - 2017) - Errores</t>
  </si>
  <si>
    <t>Distribución de la población joven según área de especialización por sexo (2017)</t>
  </si>
  <si>
    <t>Distribución de la población joven según área de especialización por sexo (2017) - Muestral</t>
  </si>
  <si>
    <t>Distribución de la población joven según área de especialización por sexo - Errores</t>
  </si>
  <si>
    <t>Distribución de la población joven que asiste o asistió a educación superior según área de especialización por sexo (2017)</t>
  </si>
  <si>
    <t>Tasa de participación por sexo  (1990 - 2017) - Muestral</t>
  </si>
  <si>
    <t>Tasa de participación por sexo  (2013 - 2017) - Errores</t>
  </si>
  <si>
    <t>Tasa de participación por sexo  (2011 - 2017)</t>
  </si>
  <si>
    <t>Tasa de ocupación y desocupación por grupo de edad (1990 - 2017)</t>
  </si>
  <si>
    <t>Tasa de ocupación y desocupación por grupo de edad (1990 - 2017) - Muestral</t>
  </si>
  <si>
    <t>Tasa de ocupación y desocupación por grupo de edad (2013 - 2017) - Errores</t>
  </si>
  <si>
    <t>Ingreso promedio de la ocupación principal de la población por sexo (2011 - 2017)</t>
  </si>
  <si>
    <t>Ingreso promedio de la ocupación principal de la población por sexo (2011 - 2017) - Errores</t>
  </si>
  <si>
    <t>Ingreso promedio de la ocupación principal de la población por grupo de edad (2011-2017)</t>
  </si>
  <si>
    <t>Ingreso promedio de la ocupación principal de la población por grupo de edad (2013-2017) - Errores</t>
  </si>
  <si>
    <t>Tasa de participación por sexo (2011 - 2017)</t>
  </si>
  <si>
    <t>Tasa de ocupación y de desocupación por tramo de edad (2011 - 2017)</t>
  </si>
  <si>
    <t>Ingreso promedio de la ocupación principal de los jóvenes ocupados por sexo (2006 - 2017)</t>
  </si>
  <si>
    <t>Ingreso promedio de la ocupación principal de los jóvenes ocupados por grupo de edad (2006 - 2017)</t>
  </si>
  <si>
    <t>Distribución relativa de la población joven según condición de actividd y situación de estudios por sexo (1990 - 2017)</t>
  </si>
  <si>
    <t>Distribución relativa de la población joven según condición de actividd y situación de estudios por sexo (1990 -2017)</t>
  </si>
  <si>
    <t>Distribución relativa de la población joven según condición de actividd y situación de estudios por sexo (1990 -2017) - Muestral</t>
  </si>
  <si>
    <t>Distribución relativa de la población joven según condición de actividd y situación de estudios por sexo (2013 -2017) - Errores</t>
  </si>
  <si>
    <t>Distribución relativa de la población joven según condición de actividd y situación de estudios (2015 -2017) - Errores</t>
  </si>
  <si>
    <t>Distribución relativa de la población joven según condición de actividd y situación de estudios (1990 -2017)</t>
  </si>
  <si>
    <t>Distribución relativa de la población joven según condición de actividd y situación de estudios (1990 -2017) - Muestral</t>
  </si>
  <si>
    <t>Distribución relativa de la población joven según condición de actividd y situación de estudios (1990 - 2017)</t>
  </si>
  <si>
    <t>Distribución relativa de la población joven que no estudia ni trabaja por sexo (1990 - 2017)</t>
  </si>
  <si>
    <t>Distribución relativa de la población joven que no estudia ni trabaja por sexo (1990 - 2017) - Muestral</t>
  </si>
  <si>
    <t>Distribución relativa de la población joven que no estudia ni trabaja por sexo (2013 -2017) - Errores</t>
  </si>
  <si>
    <t>Distribución relativa de la población joven que no estudia ni trabaja por grupo de edad (1990 - 2017)</t>
  </si>
  <si>
    <t>Distribución relativa de la población joven que no estudia ni trabaja por grupo de edad (1990 - 2017) - Muestral</t>
  </si>
  <si>
    <t>Distribución relativa de la población joven que no estudia ni trabaja por grupo de edad (2013 - 2017) - Errores</t>
  </si>
  <si>
    <t>Distribución relativa de la población joven que no estudia ni trabaja según quntil de ingreso autónomo per cápita del hogar (2006 - 2017)</t>
  </si>
  <si>
    <t>Distribución relativa de la población joven que no estudia ni trabaja según quntil de ingreso autónomo per cápita del hogar (2006 - 2017) - Muestral</t>
  </si>
  <si>
    <t>Distribución relativa de la población joven que no estudia ni trabaja según quntil de ingreso autónomo per cápita del hogar (2013 - 2017) - Errores</t>
  </si>
  <si>
    <t>Distribución entre razones entregada para no trabajar por la población joven que no trabaja ni estudia por sexo (2011 - 2017)</t>
  </si>
  <si>
    <t>Distribución entre razones entregada para no trabajar por la población joven que no trabaja ni estudia por sexo (2011 - 2017) - Muestral</t>
  </si>
  <si>
    <t>Distribución entre razones entregada para no trabajar por la población joven que no trabaja ni estudia por sexo (2013 - 2017) - Errores</t>
  </si>
  <si>
    <t>Distribución entre razones entregada para no estudiar población joven que no trabaja ni estudia por sexo (2011-2017)</t>
  </si>
  <si>
    <t>Distribución entre razones entregada para no estudiar población joven que no trabaja ni estudia por sexo (2011-2017) - Muestral</t>
  </si>
  <si>
    <t>Distribución entre razones entregada para no estudiar población joven que no trabaja ni estudia por sexo (2013-2017) - Errores</t>
  </si>
  <si>
    <t>Distribución relativa de quienes son cubiertos por el sistema de salud según sexo (1990 -2017)</t>
  </si>
  <si>
    <t>Distribución relativa de quienes son cubiertos por el sistema de salud según sexo (1990 -2017) - Muestral</t>
  </si>
  <si>
    <t>Distribución relativa de quienes son cubiertos por el sistema de salud según sexo (2013 -2017) - Errores</t>
  </si>
  <si>
    <t>Distribución relativa de quienes son cubiertos por el sistema de salud según grupo de edad (1990 - 2017) - Muestral</t>
  </si>
  <si>
    <t>Distribución relativa de quienes son cubiertos por el sistema de salud según grupo de edad (1990 - 2017)</t>
  </si>
  <si>
    <t>Distribución relativa de quienes son cubiertos por el sistema de salud según grupo de edad (2013 - 2017) - Errores</t>
  </si>
  <si>
    <t>Proporción de mujeres jóvenes que se han realizado el PAP por grupo de edad (2011 - 2017)</t>
  </si>
  <si>
    <t>Proporción de mujeres jóvenes que se han realizado el PAP por grupo de edad (2011 - 2017) - Muestral</t>
  </si>
  <si>
    <t>Proporción de mujeres jóvenes que se han realizado el PAP por grupo de edad (2013 - 2017) - Errores</t>
  </si>
  <si>
    <t>Porcentaje de la población joven que participa en alguna organización social por sexo (2015 - 2017)</t>
  </si>
  <si>
    <t>Porcentaje de la población joven que participa en alguna organización social por sexo (2015 - 2017) - Muestral</t>
  </si>
  <si>
    <t>Porcentaje de la población joven que participa en alguna organización social por sexo (2015 - 2017) - Errores</t>
  </si>
  <si>
    <t>Porcentaje de la población joven que participa en alguna organización social por grupo de edad (2015 - 2017)</t>
  </si>
  <si>
    <t>Porcentaje de la población joven que participa en alguna organización social por grupo de edad (2015 - 2017) - Muestral</t>
  </si>
  <si>
    <t>Porcentaje de la población joven que participa en alguna organización social por grupo de edad (2015 - 2017) - Errores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</si>
</sst>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00"/>
    <numFmt numFmtId="167" formatCode="0.000"/>
    <numFmt numFmtId="168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F797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0" fontId="2" fillId="0" borderId="0" xfId="0" applyFont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5" xfId="0" applyBorder="1"/>
    <xf numFmtId="3" fontId="0" fillId="0" borderId="0" xfId="0" applyNumberFormat="1"/>
    <xf numFmtId="3" fontId="0" fillId="0" borderId="5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/>
    <xf numFmtId="0" fontId="1" fillId="0" borderId="5" xfId="0" applyFont="1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/>
    <xf numFmtId="164" fontId="0" fillId="0" borderId="5" xfId="0" applyNumberForma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wrapText="1"/>
    </xf>
    <xf numFmtId="3" fontId="0" fillId="0" borderId="5" xfId="0" applyNumberFormat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165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0" fillId="0" borderId="5" xfId="0" applyNumberForma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center"/>
    </xf>
    <xf numFmtId="166" fontId="0" fillId="0" borderId="0" xfId="0" applyNumberFormat="1"/>
    <xf numFmtId="0" fontId="0" fillId="0" borderId="5" xfId="0" applyBorder="1" applyAlignment="1">
      <alignment horizontal="center" wrapText="1"/>
    </xf>
    <xf numFmtId="167" fontId="0" fillId="0" borderId="5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5" xfId="0" applyFont="1" applyBorder="1"/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" fontId="0" fillId="0" borderId="1" xfId="0" applyNumberFormat="1" applyBorder="1" applyAlignment="1">
      <alignment vertical="center" wrapText="1"/>
    </xf>
    <xf numFmtId="167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3" fontId="0" fillId="0" borderId="5" xfId="0" applyNumberForma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/>
    <xf numFmtId="3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/>
    <xf numFmtId="0" fontId="0" fillId="0" borderId="0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0" xfId="0"/>
    <xf numFmtId="0" fontId="0" fillId="0" borderId="5" xfId="0" applyBorder="1"/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5" xfId="0" applyBorder="1"/>
    <xf numFmtId="0" fontId="1" fillId="0" borderId="5" xfId="0" applyFont="1" applyBorder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3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5" xfId="0" applyBorder="1"/>
    <xf numFmtId="0" fontId="1" fillId="0" borderId="5" xfId="0" applyFont="1" applyBorder="1"/>
    <xf numFmtId="0" fontId="0" fillId="0" borderId="3" xfId="0" applyBorder="1"/>
    <xf numFmtId="0" fontId="1" fillId="0" borderId="0" xfId="0" applyFont="1" applyAlignment="1">
      <alignment horizontal="left"/>
    </xf>
    <xf numFmtId="3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0" xfId="0" applyAlignment="1"/>
    <xf numFmtId="0" fontId="9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0" xfId="0"/>
    <xf numFmtId="0" fontId="9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6" fillId="0" borderId="5" xfId="0" applyFont="1" applyBorder="1" applyAlignment="1">
      <alignment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0" xfId="0"/>
    <xf numFmtId="3" fontId="0" fillId="0" borderId="5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9" fillId="0" borderId="0" xfId="0" applyFont="1" applyBorder="1" applyAlignment="1">
      <alignment horizontal="right" vertical="center"/>
    </xf>
    <xf numFmtId="0" fontId="0" fillId="0" borderId="0" xfId="0"/>
    <xf numFmtId="1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0" xfId="0" applyFont="1" applyBorder="1"/>
    <xf numFmtId="3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/>
    </xf>
    <xf numFmtId="0" fontId="0" fillId="0" borderId="0" xfId="0"/>
    <xf numFmtId="0" fontId="1" fillId="0" borderId="5" xfId="0" applyFont="1" applyBorder="1"/>
    <xf numFmtId="1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/>
    <xf numFmtId="0" fontId="9" fillId="0" borderId="0" xfId="0" applyFont="1" applyBorder="1" applyAlignment="1">
      <alignment horizontal="right" vertical="center"/>
    </xf>
    <xf numFmtId="0" fontId="0" fillId="0" borderId="0" xfId="0"/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vertical="center"/>
    </xf>
    <xf numFmtId="3" fontId="0" fillId="0" borderId="5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/>
    </xf>
    <xf numFmtId="0" fontId="0" fillId="0" borderId="0" xfId="0"/>
    <xf numFmtId="3" fontId="9" fillId="0" borderId="0" xfId="0" applyNumberFormat="1" applyFont="1" applyBorder="1" applyAlignment="1">
      <alignment horizontal="right" vertical="center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5" xfId="0" applyBorder="1"/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0" fillId="0" borderId="0" xfId="0"/>
    <xf numFmtId="0" fontId="1" fillId="0" borderId="0" xfId="0" applyFont="1"/>
    <xf numFmtId="0" fontId="8" fillId="0" borderId="5" xfId="0" applyFont="1" applyFill="1" applyBorder="1" applyAlignment="1">
      <alignment vertical="center"/>
    </xf>
    <xf numFmtId="0" fontId="3" fillId="0" borderId="0" xfId="1" applyAlignment="1" applyProtection="1"/>
    <xf numFmtId="0" fontId="3" fillId="0" borderId="5" xfId="1" applyBorder="1" applyAlignment="1" applyProtection="1">
      <alignment horizontal="center" vertical="center"/>
    </xf>
    <xf numFmtId="0" fontId="3" fillId="0" borderId="5" xfId="1" quotePrefix="1" applyBorder="1" applyAlignment="1" applyProtection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3" fillId="0" borderId="5" xfId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5" xfId="1" quotePrefix="1" applyFill="1" applyBorder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0" fillId="0" borderId="2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6" fillId="0" borderId="5" xfId="0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 wrapText="1"/>
    </xf>
    <xf numFmtId="1" fontId="0" fillId="0" borderId="15" xfId="0" applyNumberForma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1" fontId="0" fillId="0" borderId="5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" fontId="0" fillId="0" borderId="13" xfId="0" applyNumberFormat="1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 wrapText="1"/>
    </xf>
    <xf numFmtId="1" fontId="0" fillId="0" borderId="5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1" fontId="0" fillId="0" borderId="12" xfId="0" applyNumberFormat="1" applyBorder="1" applyAlignment="1">
      <alignment horizontal="left" vertical="center"/>
    </xf>
    <xf numFmtId="1" fontId="0" fillId="0" borderId="14" xfId="0" applyNumberFormat="1" applyBorder="1" applyAlignment="1">
      <alignment horizontal="left" vertical="center"/>
    </xf>
    <xf numFmtId="1" fontId="0" fillId="0" borderId="15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0" fillId="0" borderId="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0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0" fillId="0" borderId="5" xfId="0" applyNumberFormat="1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0" fillId="0" borderId="5" xfId="0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/>
    <xf numFmtId="0" fontId="9" fillId="0" borderId="0" xfId="0" applyFont="1" applyAlignment="1">
      <alignment horizontal="right" vertical="center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82735"/>
      <color rgb="FFCF7977"/>
      <color rgb="FFF3DEDD"/>
      <color rgb="FF0E57A8"/>
      <color rgb="FF7F7F7F"/>
      <color rgb="FF114980"/>
      <color rgb="FFBE4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tabSelected="1" workbookViewId="0">
      <selection activeCell="C69" sqref="C69"/>
    </sheetView>
  </sheetViews>
  <sheetFormatPr baseColWidth="10" defaultRowHeight="15" x14ac:dyDescent="0.25"/>
  <cols>
    <col min="1" max="1" width="7.28515625" customWidth="1"/>
    <col min="2" max="2" width="17.140625" customWidth="1"/>
    <col min="3" max="3" width="150.5703125" customWidth="1"/>
  </cols>
  <sheetData>
    <row r="1" spans="1:3" x14ac:dyDescent="0.25">
      <c r="A1" s="219" t="s">
        <v>146</v>
      </c>
      <c r="B1" s="220"/>
      <c r="C1" s="221"/>
    </row>
    <row r="2" spans="1:3" x14ac:dyDescent="0.25">
      <c r="A2" s="40"/>
      <c r="B2" s="40"/>
      <c r="C2" s="40"/>
    </row>
    <row r="3" spans="1:3" x14ac:dyDescent="0.25">
      <c r="A3" s="41" t="s">
        <v>0</v>
      </c>
      <c r="B3" s="42" t="s">
        <v>1</v>
      </c>
      <c r="C3" s="43" t="s">
        <v>2</v>
      </c>
    </row>
    <row r="4" spans="1:3" x14ac:dyDescent="0.25">
      <c r="A4" s="208">
        <v>1</v>
      </c>
      <c r="B4" s="222" t="s">
        <v>98</v>
      </c>
      <c r="C4" s="206" t="s">
        <v>283</v>
      </c>
    </row>
    <row r="5" spans="1:3" x14ac:dyDescent="0.25">
      <c r="A5" s="209">
        <v>2</v>
      </c>
      <c r="B5" s="223"/>
      <c r="C5" s="206" t="s">
        <v>282</v>
      </c>
    </row>
    <row r="6" spans="1:3" x14ac:dyDescent="0.25">
      <c r="A6" s="208">
        <v>3</v>
      </c>
      <c r="B6" s="223"/>
      <c r="C6" s="206" t="s">
        <v>281</v>
      </c>
    </row>
    <row r="7" spans="1:3" x14ac:dyDescent="0.25">
      <c r="A7" s="209">
        <v>4</v>
      </c>
      <c r="B7" s="223"/>
      <c r="C7" s="206" t="s">
        <v>280</v>
      </c>
    </row>
    <row r="8" spans="1:3" x14ac:dyDescent="0.25">
      <c r="A8" s="209">
        <v>5</v>
      </c>
      <c r="B8" s="223"/>
      <c r="C8" s="206" t="s">
        <v>279</v>
      </c>
    </row>
    <row r="9" spans="1:3" x14ac:dyDescent="0.25">
      <c r="A9" s="208">
        <v>6</v>
      </c>
      <c r="B9" s="223"/>
      <c r="C9" s="206" t="s">
        <v>274</v>
      </c>
    </row>
    <row r="10" spans="1:3" x14ac:dyDescent="0.25">
      <c r="A10" s="209">
        <v>7</v>
      </c>
      <c r="B10" s="223"/>
      <c r="C10" s="206" t="s">
        <v>276</v>
      </c>
    </row>
    <row r="11" spans="1:3" x14ac:dyDescent="0.25">
      <c r="A11" s="208">
        <v>8</v>
      </c>
      <c r="B11" s="223"/>
      <c r="C11" s="206" t="s">
        <v>298</v>
      </c>
    </row>
    <row r="12" spans="1:3" x14ac:dyDescent="0.25">
      <c r="A12" s="209">
        <v>9</v>
      </c>
      <c r="B12" s="223"/>
      <c r="C12" s="206" t="s">
        <v>299</v>
      </c>
    </row>
    <row r="13" spans="1:3" x14ac:dyDescent="0.25">
      <c r="A13" s="208">
        <v>10</v>
      </c>
      <c r="B13" s="223"/>
      <c r="C13" s="206" t="s">
        <v>300</v>
      </c>
    </row>
    <row r="14" spans="1:3" x14ac:dyDescent="0.25">
      <c r="A14" s="209">
        <v>11</v>
      </c>
      <c r="B14" s="223"/>
      <c r="C14" s="206" t="s">
        <v>147</v>
      </c>
    </row>
    <row r="15" spans="1:3" x14ac:dyDescent="0.25">
      <c r="A15" s="209">
        <v>12</v>
      </c>
      <c r="B15" s="223"/>
      <c r="C15" s="206" t="s">
        <v>148</v>
      </c>
    </row>
    <row r="16" spans="1:3" x14ac:dyDescent="0.25">
      <c r="A16" s="208">
        <v>13</v>
      </c>
      <c r="B16" s="223"/>
      <c r="C16" s="206" t="s">
        <v>149</v>
      </c>
    </row>
    <row r="17" spans="1:3" x14ac:dyDescent="0.25">
      <c r="A17" s="209">
        <v>14</v>
      </c>
      <c r="B17" s="223"/>
      <c r="C17" s="206" t="s">
        <v>150</v>
      </c>
    </row>
    <row r="18" spans="1:3" x14ac:dyDescent="0.25">
      <c r="A18" s="209">
        <v>15</v>
      </c>
      <c r="B18" s="223"/>
      <c r="C18" s="210" t="s">
        <v>155</v>
      </c>
    </row>
    <row r="19" spans="1:3" x14ac:dyDescent="0.25">
      <c r="A19" s="208">
        <v>16</v>
      </c>
      <c r="B19" s="223"/>
      <c r="C19" s="210" t="s">
        <v>154</v>
      </c>
    </row>
    <row r="20" spans="1:3" x14ac:dyDescent="0.25">
      <c r="A20" s="209">
        <v>17</v>
      </c>
      <c r="B20" s="223"/>
      <c r="C20" s="210" t="s">
        <v>151</v>
      </c>
    </row>
    <row r="21" spans="1:3" x14ac:dyDescent="0.25">
      <c r="A21" s="209">
        <v>18</v>
      </c>
      <c r="B21" s="223"/>
      <c r="C21" s="210" t="s">
        <v>152</v>
      </c>
    </row>
    <row r="22" spans="1:3" x14ac:dyDescent="0.25">
      <c r="A22" s="208">
        <v>19</v>
      </c>
      <c r="B22" s="223"/>
      <c r="C22" s="210" t="s">
        <v>153</v>
      </c>
    </row>
    <row r="23" spans="1:3" x14ac:dyDescent="0.25">
      <c r="A23" s="209">
        <v>20</v>
      </c>
      <c r="B23" s="223"/>
      <c r="C23" s="210" t="s">
        <v>161</v>
      </c>
    </row>
    <row r="24" spans="1:3" x14ac:dyDescent="0.25">
      <c r="A24" s="209">
        <v>21</v>
      </c>
      <c r="B24" s="223"/>
      <c r="C24" s="206" t="s">
        <v>333</v>
      </c>
    </row>
    <row r="25" spans="1:3" x14ac:dyDescent="0.25">
      <c r="A25" s="211">
        <v>22</v>
      </c>
      <c r="B25" s="223"/>
      <c r="C25" s="206" t="s">
        <v>334</v>
      </c>
    </row>
    <row r="26" spans="1:3" x14ac:dyDescent="0.25">
      <c r="A26" s="211">
        <v>23</v>
      </c>
      <c r="B26" s="223"/>
      <c r="C26" s="210" t="s">
        <v>335</v>
      </c>
    </row>
    <row r="27" spans="1:3" s="193" customFormat="1" x14ac:dyDescent="0.25">
      <c r="A27" s="211">
        <v>24</v>
      </c>
      <c r="B27" s="223"/>
      <c r="C27" s="206" t="s">
        <v>336</v>
      </c>
    </row>
    <row r="28" spans="1:3" x14ac:dyDescent="0.25">
      <c r="A28" s="213">
        <v>25</v>
      </c>
      <c r="B28" s="224"/>
      <c r="C28" s="206" t="s">
        <v>343</v>
      </c>
    </row>
    <row r="29" spans="1:3" ht="15" customHeight="1" x14ac:dyDescent="0.25">
      <c r="A29" s="211">
        <v>26</v>
      </c>
      <c r="B29" s="225" t="s">
        <v>156</v>
      </c>
      <c r="C29" s="206" t="s">
        <v>157</v>
      </c>
    </row>
    <row r="30" spans="1:3" x14ac:dyDescent="0.25">
      <c r="A30" s="213">
        <v>27</v>
      </c>
      <c r="B30" s="226"/>
      <c r="C30" s="206" t="s">
        <v>158</v>
      </c>
    </row>
    <row r="31" spans="1:3" x14ac:dyDescent="0.25">
      <c r="A31" s="211">
        <v>28</v>
      </c>
      <c r="B31" s="226"/>
      <c r="C31" s="206" t="s">
        <v>159</v>
      </c>
    </row>
    <row r="32" spans="1:3" x14ac:dyDescent="0.25">
      <c r="A32" s="213">
        <v>29</v>
      </c>
      <c r="B32" s="226"/>
      <c r="C32" s="206" t="s">
        <v>357</v>
      </c>
    </row>
    <row r="33" spans="1:3" x14ac:dyDescent="0.25">
      <c r="A33" s="211">
        <v>30</v>
      </c>
      <c r="B33" s="226"/>
      <c r="C33" s="206" t="s">
        <v>160</v>
      </c>
    </row>
    <row r="34" spans="1:3" x14ac:dyDescent="0.25">
      <c r="A34" s="211">
        <v>31</v>
      </c>
      <c r="B34" s="226"/>
      <c r="C34" s="206" t="s">
        <v>162</v>
      </c>
    </row>
    <row r="35" spans="1:3" x14ac:dyDescent="0.25">
      <c r="A35" s="213">
        <v>32</v>
      </c>
      <c r="B35" s="226"/>
      <c r="C35" s="206" t="s">
        <v>163</v>
      </c>
    </row>
    <row r="36" spans="1:3" x14ac:dyDescent="0.25">
      <c r="A36" s="213">
        <v>33</v>
      </c>
      <c r="B36" s="227" t="s">
        <v>99</v>
      </c>
      <c r="C36" s="206" t="s">
        <v>361</v>
      </c>
    </row>
    <row r="37" spans="1:3" s="204" customFormat="1" x14ac:dyDescent="0.25">
      <c r="A37" s="213">
        <v>34</v>
      </c>
      <c r="B37" s="228"/>
      <c r="C37" s="206" t="s">
        <v>164</v>
      </c>
    </row>
    <row r="38" spans="1:3" x14ac:dyDescent="0.25">
      <c r="A38" s="213">
        <v>35</v>
      </c>
      <c r="B38" s="228"/>
      <c r="C38" s="206" t="s">
        <v>165</v>
      </c>
    </row>
    <row r="39" spans="1:3" x14ac:dyDescent="0.25">
      <c r="A39" s="213">
        <v>36</v>
      </c>
      <c r="B39" s="228"/>
      <c r="C39" s="210" t="s">
        <v>166</v>
      </c>
    </row>
    <row r="40" spans="1:3" x14ac:dyDescent="0.25">
      <c r="A40" s="213">
        <v>37</v>
      </c>
      <c r="B40" s="228"/>
      <c r="C40" s="210" t="s">
        <v>380</v>
      </c>
    </row>
    <row r="41" spans="1:3" x14ac:dyDescent="0.25">
      <c r="A41" s="213">
        <v>38</v>
      </c>
      <c r="B41" s="228"/>
      <c r="C41" s="210" t="s">
        <v>167</v>
      </c>
    </row>
    <row r="42" spans="1:3" x14ac:dyDescent="0.25">
      <c r="A42" s="213">
        <v>39</v>
      </c>
      <c r="B42" s="228"/>
      <c r="C42" s="210" t="s">
        <v>168</v>
      </c>
    </row>
    <row r="43" spans="1:3" x14ac:dyDescent="0.25">
      <c r="A43" s="213">
        <v>40</v>
      </c>
      <c r="B43" s="228"/>
      <c r="C43" s="210" t="s">
        <v>390</v>
      </c>
    </row>
    <row r="44" spans="1:3" x14ac:dyDescent="0.25">
      <c r="A44" s="213">
        <v>41</v>
      </c>
      <c r="B44" s="225" t="s">
        <v>169</v>
      </c>
      <c r="C44" s="206" t="s">
        <v>401</v>
      </c>
    </row>
    <row r="45" spans="1:3" x14ac:dyDescent="0.25">
      <c r="A45" s="213">
        <v>42</v>
      </c>
      <c r="B45" s="226"/>
      <c r="C45" s="206" t="s">
        <v>402</v>
      </c>
    </row>
    <row r="46" spans="1:3" x14ac:dyDescent="0.25">
      <c r="A46" s="213">
        <v>43</v>
      </c>
      <c r="B46" s="226"/>
      <c r="C46" s="206" t="s">
        <v>403</v>
      </c>
    </row>
    <row r="47" spans="1:3" x14ac:dyDescent="0.25">
      <c r="A47" s="213">
        <v>44</v>
      </c>
      <c r="B47" s="226"/>
      <c r="C47" s="206" t="s">
        <v>404</v>
      </c>
    </row>
    <row r="48" spans="1:3" x14ac:dyDescent="0.25">
      <c r="A48" s="213">
        <v>45</v>
      </c>
      <c r="B48" s="226"/>
      <c r="C48" s="206" t="s">
        <v>412</v>
      </c>
    </row>
    <row r="49" spans="1:3" x14ac:dyDescent="0.25">
      <c r="A49" s="213">
        <v>46</v>
      </c>
      <c r="B49" s="226"/>
      <c r="C49" s="206" t="s">
        <v>405</v>
      </c>
    </row>
    <row r="50" spans="1:3" x14ac:dyDescent="0.25">
      <c r="A50" s="213">
        <v>47</v>
      </c>
      <c r="B50" s="226"/>
      <c r="C50" s="206" t="s">
        <v>170</v>
      </c>
    </row>
    <row r="51" spans="1:3" x14ac:dyDescent="0.25">
      <c r="A51" s="213">
        <v>48</v>
      </c>
      <c r="B51" s="226"/>
      <c r="C51" s="206" t="s">
        <v>171</v>
      </c>
    </row>
    <row r="52" spans="1:3" x14ac:dyDescent="0.25">
      <c r="A52" s="213">
        <v>49</v>
      </c>
      <c r="B52" s="226"/>
      <c r="C52" s="206" t="s">
        <v>172</v>
      </c>
    </row>
    <row r="53" spans="1:3" x14ac:dyDescent="0.25">
      <c r="A53" s="211">
        <v>50</v>
      </c>
      <c r="B53" s="226"/>
      <c r="C53" s="210" t="s">
        <v>173</v>
      </c>
    </row>
    <row r="54" spans="1:3" x14ac:dyDescent="0.25">
      <c r="A54" s="213">
        <v>51</v>
      </c>
      <c r="B54" s="229"/>
      <c r="C54" s="210" t="s">
        <v>425</v>
      </c>
    </row>
    <row r="55" spans="1:3" x14ac:dyDescent="0.25">
      <c r="A55" s="213">
        <v>52</v>
      </c>
      <c r="B55" s="218" t="s">
        <v>174</v>
      </c>
      <c r="C55" s="206" t="s">
        <v>175</v>
      </c>
    </row>
    <row r="56" spans="1:3" x14ac:dyDescent="0.25">
      <c r="A56" s="213">
        <v>53</v>
      </c>
      <c r="B56" s="218"/>
      <c r="C56" s="206" t="s">
        <v>176</v>
      </c>
    </row>
    <row r="57" spans="1:3" x14ac:dyDescent="0.25">
      <c r="A57" s="213">
        <v>54</v>
      </c>
      <c r="B57" s="218"/>
      <c r="C57" s="206" t="s">
        <v>177</v>
      </c>
    </row>
    <row r="58" spans="1:3" x14ac:dyDescent="0.25">
      <c r="A58" s="213">
        <v>55</v>
      </c>
      <c r="B58" s="218"/>
      <c r="C58" s="206" t="s">
        <v>178</v>
      </c>
    </row>
    <row r="59" spans="1:3" x14ac:dyDescent="0.25">
      <c r="A59" s="213">
        <v>56</v>
      </c>
      <c r="B59" s="218"/>
      <c r="C59" s="206" t="s">
        <v>179</v>
      </c>
    </row>
  </sheetData>
  <mergeCells count="6">
    <mergeCell ref="B55:B59"/>
    <mergeCell ref="A1:C1"/>
    <mergeCell ref="B4:B28"/>
    <mergeCell ref="B29:B35"/>
    <mergeCell ref="B36:B43"/>
    <mergeCell ref="B44:B54"/>
  </mergeCells>
  <hyperlinks>
    <hyperlink ref="A4" location="'1'!A1" display="'1'!A1" xr:uid="{E5355FAD-1367-4C99-92F2-B68691CE240E}"/>
    <hyperlink ref="A5" location="'2'!A1" display="'2'!A1" xr:uid="{81E25923-469C-4847-8F80-BF25CCC89715}"/>
    <hyperlink ref="A6" location="'3'!A1" display="'3'!A1" xr:uid="{52FA2A1F-7C48-4EDD-896E-0CE9E79924A2}"/>
    <hyperlink ref="A7" location="'4'!A1" display="'4'!A1" xr:uid="{8A7890BD-DF2C-4D09-A5A1-6451E09716AE}"/>
    <hyperlink ref="A8" location="'5'!A1" display="'5'!A1" xr:uid="{C9233596-3D66-42AD-A9D8-17E30A0D5F0A}"/>
    <hyperlink ref="A9" location="'6'!A1" display="'6'!A1" xr:uid="{53ED369E-EA00-46BB-8770-BD683C017B06}"/>
    <hyperlink ref="A10" location="'7'!A1" display="'7'!A1" xr:uid="{0E138327-D3F1-48BA-85F0-E5BAF5218C71}"/>
    <hyperlink ref="A11" location="'8'!A1" display="'8'!A1" xr:uid="{CD62D7F3-A7B8-455A-8030-B44133397312}"/>
    <hyperlink ref="A12" location="'9'!A1" display="'9'!A1" xr:uid="{40097A3B-EACA-46DB-BEDD-2D53929465A8}"/>
    <hyperlink ref="A13" location="'10'!A1" display="'10'!A1" xr:uid="{185F7E33-B7B2-494C-8CB3-1B24A7588B8A}"/>
    <hyperlink ref="A14" location="'11'!A1" display="'11'!A1" xr:uid="{6EEFE25B-AE11-4E8E-A806-217681FC50E8}"/>
    <hyperlink ref="A16" location="'13'!A1" display="'13'!A1" xr:uid="{551CD294-98DB-489D-A548-E8F8B1E24512}"/>
    <hyperlink ref="A19" location="'16'!A1" display="'16'!A1" xr:uid="{CA4AC88E-B563-4630-8B7D-BF955B6AA0BD}"/>
    <hyperlink ref="A22" location="'19'!A1" display="'19'!A1" xr:uid="{DC29742F-ED78-4400-813E-16008D4147FC}"/>
    <hyperlink ref="A17" location="'14'!A1" display="'14'!A1" xr:uid="{30672794-BAC3-4FF9-8CCC-D0B364BC99F5}"/>
    <hyperlink ref="A20" location="'17'!A1" display="'17'!A1" xr:uid="{1ADBA520-6589-448A-90FD-1FFD450B9CAF}"/>
    <hyperlink ref="A23" location="'20'!A1" display="'20'!A1" xr:uid="{C01DF090-C631-41CC-9132-93B6F6F2B0F5}"/>
    <hyperlink ref="A15" location="'12'!A1" display="'12'!A1" xr:uid="{E9FE8948-7CE5-46AA-8378-54FA8559E80E}"/>
    <hyperlink ref="A18" location="'15'!A1" display="'15'!A1" xr:uid="{D5DC1DBD-5E45-41FF-874C-3EA080C50BF6}"/>
    <hyperlink ref="A21" location="'18'!A1" display="'18'!A1" xr:uid="{2F705607-E705-48C2-A917-26194D9477B1}"/>
    <hyperlink ref="A24" location="'21'!A1" display="'21'!A1" xr:uid="{2F11F636-F385-4587-9A8E-A66D20409A43}"/>
    <hyperlink ref="A25" location="'22'!A1" display="'22'!A1" xr:uid="{09D9C857-84ED-4A7B-92F0-A6002D79E7F5}"/>
    <hyperlink ref="A26" location="'23'!A1" display="'23'!A1" xr:uid="{8B5A12A8-3ECC-47DA-BEC1-66354C4A6E1C}"/>
    <hyperlink ref="A27" location="'24'!A1" display="'24'!A1" xr:uid="{11D26A25-7F5A-45A0-B63E-044C9F1A119B}"/>
    <hyperlink ref="A28" location="'25'!A1" display="'25'!A1" xr:uid="{0B3EB744-D2B4-4E3F-855D-58F07982F1D5}"/>
    <hyperlink ref="A29" location="'26'!A1" display="'26'!A1" xr:uid="{33525BC6-CFCA-41CC-BDAE-32D106C301B8}"/>
    <hyperlink ref="A30" location="'27'!A1" display="'27'!A1" xr:uid="{575FE30E-0E9E-46C1-BDBE-357D2248973F}"/>
    <hyperlink ref="A31" location="'28'!A1" display="'28'!A1" xr:uid="{910B546F-CAE3-40F2-98D3-D128B495CD61}"/>
    <hyperlink ref="A32" location="'29'!A1" display="'29'!A1" xr:uid="{5B27152E-DEB9-4DC2-9F7E-A865BB159FBE}"/>
    <hyperlink ref="A33" location="'30'!A1" display="'30'!A1" xr:uid="{17340801-EEDC-4FE1-BFF2-E75363617F58}"/>
    <hyperlink ref="A34" location="'31'!A1" display="'31'!A1" xr:uid="{2FD52D9F-1360-4283-9154-4896F52E6AF5}"/>
    <hyperlink ref="A35" location="'32'!A1" display="'32'!A1" xr:uid="{6A932420-97AA-4471-9522-AFFF5B71BC46}"/>
    <hyperlink ref="A36" location="'33'!A1" display="'33'!A1" xr:uid="{A78C6AAD-4B11-4198-BB50-8845EC71D7CB}"/>
    <hyperlink ref="A37" location="'34'!A1" display="'34'!A1" xr:uid="{1933B3C1-7327-4B46-91AE-A1240556080B}"/>
    <hyperlink ref="A38" location="'35'!A1" display="'35'!A1" xr:uid="{B8CD930C-932F-4FAA-9BB1-34DFB81EC226}"/>
    <hyperlink ref="A39" location="'36'!A1" display="'36'!A1" xr:uid="{F15D289E-BD8A-4639-BF7B-C93261A684C7}"/>
    <hyperlink ref="A40" location="'37'!A1" display="'37'!A1" xr:uid="{E6E2E1C3-9458-4E91-BE4E-6F21F3CEDEED}"/>
    <hyperlink ref="A41" location="'38'!A1" display="'38'!A1" xr:uid="{9889851B-808B-407C-81D3-8B71AC139550}"/>
    <hyperlink ref="A42" location="'39'!A1" display="'39'!A1" xr:uid="{A4E3DE70-9EF2-481D-B155-965656DE510C}"/>
    <hyperlink ref="A43" location="'40'!A1" display="'40'!A1" xr:uid="{C03D9556-4152-4363-B13B-E822128CBD07}"/>
    <hyperlink ref="A44" location="'41'!A1" display="'41'!A1" xr:uid="{39738747-767A-46A0-94B1-5D556052936B}"/>
    <hyperlink ref="A45" location="'42'!A1" display="'42'!A1" xr:uid="{C99A2263-875E-4A3B-947B-BB7FC9ED88AF}"/>
    <hyperlink ref="A46" location="'43'!A1" display="'43'!A1" xr:uid="{387202EC-9596-4BF0-976D-9EBE1BD475A1}"/>
    <hyperlink ref="A47" location="'44'!A1" display="'44'!A1" xr:uid="{FA2B4548-8515-48BA-BF72-86DF752CDF9B}"/>
    <hyperlink ref="A48" location="'46'!A1" display="'46'!A1" xr:uid="{A15B5EC5-1B71-439A-83AE-26655BA7580A}"/>
    <hyperlink ref="A49" location="'46'!A1" display="'46'!A1" xr:uid="{2D9CEBEF-6226-4106-9DC7-E191EE9FD111}"/>
    <hyperlink ref="A50" location="'47'!A1" display="'47'!A1" xr:uid="{BE63DBD7-3EC6-4DFF-AE1D-BF510DBF924A}"/>
    <hyperlink ref="A51" location="'48'!A1" display="'48'!A1" xr:uid="{305BB563-4EC2-4997-A046-FCF9A8E3EBF9}"/>
    <hyperlink ref="A52" location="'49'!A1" display="'49'!A1" xr:uid="{AD1B73E4-3CF9-4A21-BAFA-54FCA54A8731}"/>
    <hyperlink ref="A53" location="'50'!A1" display="'50'!A1" xr:uid="{984E4CBC-14F5-4D69-AA2A-78B554DCEA54}"/>
    <hyperlink ref="A54" location="'51'!A1" display="'51'!A1" xr:uid="{F3A082FF-7DF4-42F4-9AEE-6383DE603E30}"/>
    <hyperlink ref="A55" location="'52'!A1" display="'52'!A1" xr:uid="{FAE0FD43-570B-4684-B4CA-DABF8CA005BF}"/>
    <hyperlink ref="A56" location="'53'!A1" display="'53'!A1" xr:uid="{522C67DC-5827-4155-838C-44A801C62CF8}"/>
    <hyperlink ref="A57" location="'54'!A1" display="'54'!A1" xr:uid="{1B4E76F4-6372-43C4-855A-A2520E8ACC2E}"/>
    <hyperlink ref="A58" location="'55'!A1" display="'55'!A1" xr:uid="{A63AE298-41F3-47CD-93AE-CC2D1F8088C2}"/>
    <hyperlink ref="A59" location="'56'!A1" display="'56'!A1" xr:uid="{E30B9C2E-1547-4E3B-9008-15C9590228DD}"/>
  </hyperlinks>
  <pageMargins left="0.25" right="0.25" top="0.75" bottom="0.75" header="0.3" footer="0.3"/>
  <pageSetup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8CE2-8184-48F1-9029-615C7150A609}">
  <dimension ref="A1:AN37"/>
  <sheetViews>
    <sheetView workbookViewId="0">
      <selection activeCell="A3" sqref="A3:G3"/>
    </sheetView>
  </sheetViews>
  <sheetFormatPr baseColWidth="10" defaultRowHeight="15" x14ac:dyDescent="0.25"/>
  <cols>
    <col min="2" max="2" width="12.28515625" bestFit="1" customWidth="1"/>
    <col min="4" max="5" width="11.42578125" bestFit="1" customWidth="1"/>
    <col min="7" max="7" width="11.42578125" bestFit="1" customWidth="1"/>
    <col min="11" max="18" width="11.42578125" bestFit="1" customWidth="1"/>
  </cols>
  <sheetData>
    <row r="1" spans="1:40" s="193" customFormat="1" x14ac:dyDescent="0.25">
      <c r="A1" s="207" t="s">
        <v>273</v>
      </c>
    </row>
    <row r="2" spans="1:40" x14ac:dyDescent="0.25">
      <c r="A2" s="251" t="s">
        <v>301</v>
      </c>
      <c r="B2" s="252"/>
      <c r="C2" s="252"/>
      <c r="D2" s="252"/>
      <c r="E2" s="252"/>
      <c r="F2" s="252"/>
      <c r="G2" s="252"/>
    </row>
    <row r="3" spans="1:40" x14ac:dyDescent="0.25">
      <c r="A3" s="257" t="s">
        <v>189</v>
      </c>
      <c r="B3" s="257"/>
      <c r="C3" s="257"/>
      <c r="D3" s="257"/>
      <c r="E3" s="257"/>
      <c r="F3" s="257"/>
      <c r="G3" s="257"/>
    </row>
    <row r="4" spans="1:40" x14ac:dyDescent="0.25">
      <c r="A4" s="39"/>
      <c r="B4" s="39"/>
      <c r="C4" s="39"/>
      <c r="D4" s="39"/>
      <c r="E4" s="39"/>
      <c r="F4" s="39"/>
      <c r="G4" s="39"/>
    </row>
    <row r="5" spans="1:40" x14ac:dyDescent="0.25">
      <c r="A5" s="240" t="s">
        <v>32</v>
      </c>
      <c r="B5" s="230">
        <v>1990</v>
      </c>
      <c r="C5" s="230"/>
      <c r="D5" s="230"/>
      <c r="E5" s="230">
        <v>1992</v>
      </c>
      <c r="F5" s="230"/>
      <c r="G5" s="230"/>
      <c r="H5" s="230">
        <v>1994</v>
      </c>
      <c r="I5" s="230"/>
      <c r="J5" s="230"/>
      <c r="K5" s="230">
        <v>1996</v>
      </c>
      <c r="L5" s="230"/>
      <c r="M5" s="230"/>
      <c r="N5" s="230">
        <v>1998</v>
      </c>
      <c r="O5" s="230"/>
      <c r="P5" s="230"/>
      <c r="Q5" s="230">
        <v>2000</v>
      </c>
      <c r="R5" s="230"/>
      <c r="S5" s="230"/>
      <c r="T5" s="230">
        <v>2003</v>
      </c>
      <c r="U5" s="230"/>
      <c r="V5" s="230"/>
      <c r="W5" s="230">
        <v>2006</v>
      </c>
      <c r="X5" s="230"/>
      <c r="Y5" s="230"/>
      <c r="Z5" s="230">
        <v>2009</v>
      </c>
      <c r="AA5" s="230"/>
      <c r="AB5" s="230"/>
      <c r="AC5" s="230">
        <v>2011</v>
      </c>
      <c r="AD5" s="230"/>
      <c r="AE5" s="230"/>
      <c r="AF5" s="230">
        <v>2013</v>
      </c>
      <c r="AG5" s="230"/>
      <c r="AH5" s="230"/>
      <c r="AI5" s="230">
        <v>2015</v>
      </c>
      <c r="AJ5" s="230"/>
      <c r="AK5" s="230"/>
      <c r="AL5" s="230">
        <v>2017</v>
      </c>
      <c r="AM5" s="230"/>
      <c r="AN5" s="230"/>
    </row>
    <row r="6" spans="1:40" x14ac:dyDescent="0.25">
      <c r="A6" s="240"/>
      <c r="B6" s="58" t="s">
        <v>21</v>
      </c>
      <c r="C6" s="57" t="s">
        <v>22</v>
      </c>
      <c r="D6" s="57" t="s">
        <v>23</v>
      </c>
      <c r="E6" s="58" t="s">
        <v>21</v>
      </c>
      <c r="F6" s="57" t="s">
        <v>22</v>
      </c>
      <c r="G6" s="57" t="s">
        <v>23</v>
      </c>
      <c r="H6" s="58" t="s">
        <v>21</v>
      </c>
      <c r="I6" s="57" t="s">
        <v>22</v>
      </c>
      <c r="J6" s="57" t="s">
        <v>23</v>
      </c>
      <c r="K6" s="58" t="s">
        <v>21</v>
      </c>
      <c r="L6" s="57" t="s">
        <v>22</v>
      </c>
      <c r="M6" s="57" t="s">
        <v>23</v>
      </c>
      <c r="N6" s="58" t="s">
        <v>21</v>
      </c>
      <c r="O6" s="57" t="s">
        <v>22</v>
      </c>
      <c r="P6" s="57" t="s">
        <v>23</v>
      </c>
      <c r="Q6" s="58" t="s">
        <v>21</v>
      </c>
      <c r="R6" s="57" t="s">
        <v>22</v>
      </c>
      <c r="S6" s="57" t="s">
        <v>23</v>
      </c>
      <c r="T6" s="58" t="s">
        <v>21</v>
      </c>
      <c r="U6" s="57" t="s">
        <v>22</v>
      </c>
      <c r="V6" s="57" t="s">
        <v>23</v>
      </c>
      <c r="W6" s="58" t="s">
        <v>21</v>
      </c>
      <c r="X6" s="57" t="s">
        <v>22</v>
      </c>
      <c r="Y6" s="57" t="s">
        <v>23</v>
      </c>
      <c r="Z6" s="58" t="s">
        <v>21</v>
      </c>
      <c r="AA6" s="57" t="s">
        <v>22</v>
      </c>
      <c r="AB6" s="57" t="s">
        <v>23</v>
      </c>
      <c r="AC6" s="58" t="s">
        <v>21</v>
      </c>
      <c r="AD6" s="57" t="s">
        <v>22</v>
      </c>
      <c r="AE6" s="57" t="s">
        <v>23</v>
      </c>
      <c r="AF6" s="58" t="s">
        <v>21</v>
      </c>
      <c r="AG6" s="57" t="s">
        <v>22</v>
      </c>
      <c r="AH6" s="57" t="s">
        <v>23</v>
      </c>
      <c r="AI6" s="58" t="s">
        <v>21</v>
      </c>
      <c r="AJ6" s="57" t="s">
        <v>22</v>
      </c>
      <c r="AK6" s="57" t="s">
        <v>23</v>
      </c>
      <c r="AL6" s="58" t="s">
        <v>21</v>
      </c>
      <c r="AM6" s="57" t="s">
        <v>22</v>
      </c>
      <c r="AN6" s="57" t="s">
        <v>23</v>
      </c>
    </row>
    <row r="7" spans="1:40" x14ac:dyDescent="0.25">
      <c r="A7" s="3" t="s">
        <v>38</v>
      </c>
      <c r="B7" s="5">
        <v>1038613</v>
      </c>
      <c r="C7" s="5">
        <v>1063447</v>
      </c>
      <c r="D7" s="5">
        <v>1012470</v>
      </c>
      <c r="E7" s="5">
        <v>1054466</v>
      </c>
      <c r="F7" s="5">
        <v>1042844</v>
      </c>
      <c r="G7" s="5">
        <v>1031473</v>
      </c>
      <c r="H7" s="5">
        <v>1024703</v>
      </c>
      <c r="I7" s="5">
        <v>1116309</v>
      </c>
      <c r="J7" s="5">
        <v>999691</v>
      </c>
      <c r="K7" s="5">
        <v>1081085</v>
      </c>
      <c r="L7" s="5">
        <v>1100101</v>
      </c>
      <c r="M7" s="5">
        <v>978748</v>
      </c>
      <c r="N7" s="5">
        <v>1140735</v>
      </c>
      <c r="O7" s="5">
        <v>1098258</v>
      </c>
      <c r="P7" s="5">
        <v>1024848</v>
      </c>
      <c r="Q7" s="5">
        <v>1168235</v>
      </c>
      <c r="R7" s="5">
        <v>1039647</v>
      </c>
      <c r="S7" s="5">
        <v>1039395</v>
      </c>
      <c r="T7" s="5">
        <v>1227405</v>
      </c>
      <c r="U7" s="5">
        <v>1195669</v>
      </c>
      <c r="V7" s="5">
        <v>995087</v>
      </c>
      <c r="W7" s="5">
        <v>1377549</v>
      </c>
      <c r="X7" s="5">
        <v>1208615</v>
      </c>
      <c r="Y7" s="5">
        <v>1024658</v>
      </c>
      <c r="Z7" s="5">
        <v>1329414</v>
      </c>
      <c r="AA7" s="5">
        <v>1323127</v>
      </c>
      <c r="AB7" s="5">
        <v>1024909</v>
      </c>
      <c r="AC7" s="5">
        <v>1319511</v>
      </c>
      <c r="AD7" s="5">
        <v>1431167</v>
      </c>
      <c r="AE7" s="5">
        <v>1105102</v>
      </c>
      <c r="AF7" s="5">
        <v>1229009</v>
      </c>
      <c r="AG7" s="5">
        <v>1387846</v>
      </c>
      <c r="AH7" s="5">
        <v>1129975</v>
      </c>
      <c r="AI7" s="5">
        <v>1199994</v>
      </c>
      <c r="AJ7" s="5">
        <v>1368948</v>
      </c>
      <c r="AK7" s="5">
        <v>1231743</v>
      </c>
      <c r="AL7" s="5">
        <v>1084899</v>
      </c>
      <c r="AM7" s="5">
        <v>1323417</v>
      </c>
      <c r="AN7" s="5">
        <v>1303253</v>
      </c>
    </row>
    <row r="8" spans="1:40" x14ac:dyDescent="0.25">
      <c r="A8" s="3" t="s">
        <v>34</v>
      </c>
      <c r="B8" s="5">
        <v>210097</v>
      </c>
      <c r="C8" s="5">
        <v>206401</v>
      </c>
      <c r="D8" s="5">
        <v>189627</v>
      </c>
      <c r="E8" s="5">
        <v>203416</v>
      </c>
      <c r="F8" s="5">
        <v>193993</v>
      </c>
      <c r="G8" s="5">
        <v>180413</v>
      </c>
      <c r="H8" s="5">
        <v>177477</v>
      </c>
      <c r="I8" s="5">
        <v>185717</v>
      </c>
      <c r="J8" s="5">
        <v>179286</v>
      </c>
      <c r="K8" s="5">
        <v>200102</v>
      </c>
      <c r="L8" s="5">
        <v>176325</v>
      </c>
      <c r="M8" s="5">
        <v>158089</v>
      </c>
      <c r="N8" s="5">
        <v>196555</v>
      </c>
      <c r="O8" s="5">
        <v>162357</v>
      </c>
      <c r="P8" s="5">
        <v>146929</v>
      </c>
      <c r="Q8" s="5">
        <v>182434</v>
      </c>
      <c r="R8" s="5">
        <v>148546</v>
      </c>
      <c r="S8" s="5">
        <v>147498</v>
      </c>
      <c r="T8" s="5">
        <v>183598</v>
      </c>
      <c r="U8" s="5">
        <v>153052</v>
      </c>
      <c r="V8" s="5">
        <v>129050</v>
      </c>
      <c r="W8" s="5">
        <v>201608</v>
      </c>
      <c r="X8" s="5">
        <v>143670</v>
      </c>
      <c r="Y8" s="5">
        <v>116693</v>
      </c>
      <c r="Z8" s="5">
        <v>197494</v>
      </c>
      <c r="AA8" s="5">
        <v>158106</v>
      </c>
      <c r="AB8" s="5">
        <v>119570</v>
      </c>
      <c r="AC8" s="5">
        <v>187363</v>
      </c>
      <c r="AD8" s="5">
        <v>169192</v>
      </c>
      <c r="AE8" s="5">
        <v>123487</v>
      </c>
      <c r="AF8" s="5">
        <v>172990</v>
      </c>
      <c r="AG8" s="5">
        <v>170728</v>
      </c>
      <c r="AH8" s="5">
        <v>117193</v>
      </c>
      <c r="AI8" s="5">
        <v>170884</v>
      </c>
      <c r="AJ8" s="5">
        <v>159744</v>
      </c>
      <c r="AK8" s="5">
        <v>131606</v>
      </c>
      <c r="AL8" s="5">
        <v>161992</v>
      </c>
      <c r="AM8" s="5">
        <v>157175</v>
      </c>
      <c r="AN8" s="5">
        <v>131211</v>
      </c>
    </row>
    <row r="9" spans="1:40" x14ac:dyDescent="0.25">
      <c r="A9" s="3" t="s">
        <v>8</v>
      </c>
      <c r="B9" s="5">
        <f>SUM(B7:B8)</f>
        <v>1248710</v>
      </c>
      <c r="C9" s="5">
        <f t="shared" ref="C9:AN9" si="0">SUM(C7:C8)</f>
        <v>1269848</v>
      </c>
      <c r="D9" s="5">
        <f t="shared" si="0"/>
        <v>1202097</v>
      </c>
      <c r="E9" s="5">
        <f t="shared" si="0"/>
        <v>1257882</v>
      </c>
      <c r="F9" s="5">
        <f t="shared" si="0"/>
        <v>1236837</v>
      </c>
      <c r="G9" s="5">
        <f t="shared" si="0"/>
        <v>1211886</v>
      </c>
      <c r="H9" s="5">
        <f t="shared" si="0"/>
        <v>1202180</v>
      </c>
      <c r="I9" s="5">
        <f t="shared" si="0"/>
        <v>1302026</v>
      </c>
      <c r="J9" s="5">
        <f t="shared" si="0"/>
        <v>1178977</v>
      </c>
      <c r="K9" s="5">
        <f t="shared" si="0"/>
        <v>1281187</v>
      </c>
      <c r="L9" s="5">
        <f t="shared" si="0"/>
        <v>1276426</v>
      </c>
      <c r="M9" s="5">
        <f t="shared" si="0"/>
        <v>1136837</v>
      </c>
      <c r="N9" s="5">
        <f t="shared" si="0"/>
        <v>1337290</v>
      </c>
      <c r="O9" s="5">
        <f t="shared" si="0"/>
        <v>1260615</v>
      </c>
      <c r="P9" s="5">
        <f t="shared" si="0"/>
        <v>1171777</v>
      </c>
      <c r="Q9" s="5">
        <f t="shared" si="0"/>
        <v>1350669</v>
      </c>
      <c r="R9" s="5">
        <f t="shared" si="0"/>
        <v>1188193</v>
      </c>
      <c r="S9" s="5">
        <f t="shared" si="0"/>
        <v>1186893</v>
      </c>
      <c r="T9" s="5">
        <f t="shared" si="0"/>
        <v>1411003</v>
      </c>
      <c r="U9" s="5">
        <f t="shared" si="0"/>
        <v>1348721</v>
      </c>
      <c r="V9" s="5">
        <f t="shared" si="0"/>
        <v>1124137</v>
      </c>
      <c r="W9" s="5">
        <f t="shared" si="0"/>
        <v>1579157</v>
      </c>
      <c r="X9" s="5">
        <f t="shared" si="0"/>
        <v>1352285</v>
      </c>
      <c r="Y9" s="5">
        <f t="shared" si="0"/>
        <v>1141351</v>
      </c>
      <c r="Z9" s="5">
        <f t="shared" si="0"/>
        <v>1526908</v>
      </c>
      <c r="AA9" s="5">
        <f t="shared" si="0"/>
        <v>1481233</v>
      </c>
      <c r="AB9" s="5">
        <f t="shared" si="0"/>
        <v>1144479</v>
      </c>
      <c r="AC9" s="5">
        <f t="shared" si="0"/>
        <v>1506874</v>
      </c>
      <c r="AD9" s="5">
        <f t="shared" si="0"/>
        <v>1600359</v>
      </c>
      <c r="AE9" s="5">
        <f t="shared" si="0"/>
        <v>1228589</v>
      </c>
      <c r="AF9" s="5">
        <f t="shared" si="0"/>
        <v>1401999</v>
      </c>
      <c r="AG9" s="5">
        <f t="shared" si="0"/>
        <v>1558574</v>
      </c>
      <c r="AH9" s="5">
        <f t="shared" si="0"/>
        <v>1247168</v>
      </c>
      <c r="AI9" s="5">
        <f t="shared" si="0"/>
        <v>1370878</v>
      </c>
      <c r="AJ9" s="5">
        <f t="shared" si="0"/>
        <v>1528692</v>
      </c>
      <c r="AK9" s="5">
        <f t="shared" si="0"/>
        <v>1363349</v>
      </c>
      <c r="AL9" s="5">
        <f t="shared" si="0"/>
        <v>1246891</v>
      </c>
      <c r="AM9" s="5">
        <f t="shared" si="0"/>
        <v>1480592</v>
      </c>
      <c r="AN9" s="5">
        <f t="shared" si="0"/>
        <v>1434464</v>
      </c>
    </row>
    <row r="10" spans="1:40" x14ac:dyDescent="0.25">
      <c r="A10" s="231" t="s">
        <v>181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</row>
    <row r="11" spans="1:40" x14ac:dyDescent="0.25">
      <c r="A11" s="39"/>
      <c r="B11" s="39"/>
      <c r="C11" s="39"/>
      <c r="D11" s="39"/>
      <c r="E11" s="39"/>
      <c r="F11" s="39"/>
      <c r="G11" s="39"/>
    </row>
    <row r="12" spans="1:40" x14ac:dyDescent="0.25">
      <c r="A12" s="251" t="s">
        <v>302</v>
      </c>
      <c r="B12" s="252"/>
      <c r="C12" s="252"/>
      <c r="D12" s="252"/>
      <c r="E12" s="252"/>
      <c r="F12" s="252"/>
      <c r="G12" s="252"/>
    </row>
    <row r="13" spans="1:40" x14ac:dyDescent="0.25">
      <c r="A13" s="257" t="s">
        <v>189</v>
      </c>
      <c r="B13" s="257"/>
      <c r="C13" s="257"/>
      <c r="D13" s="257"/>
      <c r="E13" s="257"/>
      <c r="F13" s="257"/>
      <c r="G13" s="257"/>
    </row>
    <row r="14" spans="1:40" x14ac:dyDescent="0.25">
      <c r="A14" s="39"/>
      <c r="B14" s="39"/>
      <c r="C14" s="39"/>
      <c r="D14" s="39"/>
      <c r="E14" s="39"/>
      <c r="F14" s="39"/>
      <c r="G14" s="39"/>
    </row>
    <row r="15" spans="1:40" x14ac:dyDescent="0.25">
      <c r="A15" s="240" t="s">
        <v>32</v>
      </c>
      <c r="B15" s="230">
        <v>1990</v>
      </c>
      <c r="C15" s="230"/>
      <c r="D15" s="230"/>
      <c r="E15" s="230">
        <v>1992</v>
      </c>
      <c r="F15" s="230"/>
      <c r="G15" s="230"/>
      <c r="H15" s="230">
        <v>1994</v>
      </c>
      <c r="I15" s="230"/>
      <c r="J15" s="230"/>
      <c r="K15" s="230">
        <v>1996</v>
      </c>
      <c r="L15" s="230"/>
      <c r="M15" s="230"/>
      <c r="N15" s="230">
        <v>1998</v>
      </c>
      <c r="O15" s="230"/>
      <c r="P15" s="230"/>
      <c r="Q15" s="230">
        <v>2000</v>
      </c>
      <c r="R15" s="230"/>
      <c r="S15" s="230"/>
      <c r="T15" s="230">
        <v>2003</v>
      </c>
      <c r="U15" s="230"/>
      <c r="V15" s="230"/>
      <c r="W15" s="230">
        <v>2006</v>
      </c>
      <c r="X15" s="230"/>
      <c r="Y15" s="230"/>
      <c r="Z15" s="230">
        <v>2009</v>
      </c>
      <c r="AA15" s="230"/>
      <c r="AB15" s="230"/>
      <c r="AC15" s="230">
        <v>2011</v>
      </c>
      <c r="AD15" s="230"/>
      <c r="AE15" s="230"/>
      <c r="AF15" s="230">
        <v>2013</v>
      </c>
      <c r="AG15" s="230"/>
      <c r="AH15" s="230"/>
      <c r="AI15" s="230">
        <v>2015</v>
      </c>
      <c r="AJ15" s="230"/>
      <c r="AK15" s="230"/>
      <c r="AL15" s="230">
        <v>2017</v>
      </c>
      <c r="AM15" s="230"/>
      <c r="AN15" s="230"/>
    </row>
    <row r="16" spans="1:40" x14ac:dyDescent="0.25">
      <c r="A16" s="240"/>
      <c r="B16" s="58" t="s">
        <v>21</v>
      </c>
      <c r="C16" s="57" t="s">
        <v>22</v>
      </c>
      <c r="D16" s="57" t="s">
        <v>23</v>
      </c>
      <c r="E16" s="58" t="s">
        <v>21</v>
      </c>
      <c r="F16" s="57" t="s">
        <v>22</v>
      </c>
      <c r="G16" s="57" t="s">
        <v>23</v>
      </c>
      <c r="H16" s="58" t="s">
        <v>21</v>
      </c>
      <c r="I16" s="57" t="s">
        <v>22</v>
      </c>
      <c r="J16" s="57" t="s">
        <v>23</v>
      </c>
      <c r="K16" s="58" t="s">
        <v>21</v>
      </c>
      <c r="L16" s="57" t="s">
        <v>22</v>
      </c>
      <c r="M16" s="57" t="s">
        <v>23</v>
      </c>
      <c r="N16" s="58" t="s">
        <v>21</v>
      </c>
      <c r="O16" s="57" t="s">
        <v>22</v>
      </c>
      <c r="P16" s="57" t="s">
        <v>23</v>
      </c>
      <c r="Q16" s="58" t="s">
        <v>21</v>
      </c>
      <c r="R16" s="57" t="s">
        <v>22</v>
      </c>
      <c r="S16" s="57" t="s">
        <v>23</v>
      </c>
      <c r="T16" s="58" t="s">
        <v>21</v>
      </c>
      <c r="U16" s="57" t="s">
        <v>22</v>
      </c>
      <c r="V16" s="57" t="s">
        <v>23</v>
      </c>
      <c r="W16" s="58" t="s">
        <v>21</v>
      </c>
      <c r="X16" s="57" t="s">
        <v>22</v>
      </c>
      <c r="Y16" s="57" t="s">
        <v>23</v>
      </c>
      <c r="Z16" s="58" t="s">
        <v>21</v>
      </c>
      <c r="AA16" s="57" t="s">
        <v>22</v>
      </c>
      <c r="AB16" s="57" t="s">
        <v>23</v>
      </c>
      <c r="AC16" s="58" t="s">
        <v>21</v>
      </c>
      <c r="AD16" s="57" t="s">
        <v>22</v>
      </c>
      <c r="AE16" s="57" t="s">
        <v>23</v>
      </c>
      <c r="AF16" s="58" t="s">
        <v>21</v>
      </c>
      <c r="AG16" s="57" t="s">
        <v>22</v>
      </c>
      <c r="AH16" s="57" t="s">
        <v>23</v>
      </c>
      <c r="AI16" s="58" t="s">
        <v>21</v>
      </c>
      <c r="AJ16" s="57" t="s">
        <v>22</v>
      </c>
      <c r="AK16" s="57" t="s">
        <v>23</v>
      </c>
      <c r="AL16" s="58" t="s">
        <v>21</v>
      </c>
      <c r="AM16" s="57" t="s">
        <v>22</v>
      </c>
      <c r="AN16" s="57" t="s">
        <v>23</v>
      </c>
    </row>
    <row r="17" spans="1:40" x14ac:dyDescent="0.25">
      <c r="A17" s="3" t="s">
        <v>38</v>
      </c>
      <c r="B17" s="5">
        <v>7478</v>
      </c>
      <c r="C17" s="5">
        <v>7360</v>
      </c>
      <c r="D17" s="5">
        <v>6930</v>
      </c>
      <c r="E17" s="5">
        <v>8957</v>
      </c>
      <c r="F17" s="5">
        <v>8732</v>
      </c>
      <c r="G17" s="5">
        <v>8527</v>
      </c>
      <c r="H17" s="5">
        <v>9942</v>
      </c>
      <c r="I17" s="5">
        <v>9893</v>
      </c>
      <c r="J17" s="5">
        <v>9309</v>
      </c>
      <c r="K17" s="5">
        <v>8738</v>
      </c>
      <c r="L17" s="5">
        <v>8636</v>
      </c>
      <c r="M17" s="5">
        <v>7867</v>
      </c>
      <c r="N17" s="5">
        <v>11949</v>
      </c>
      <c r="O17" s="5">
        <v>11189</v>
      </c>
      <c r="P17" s="5">
        <v>10505</v>
      </c>
      <c r="Q17" s="5">
        <v>13091</v>
      </c>
      <c r="R17" s="5">
        <v>11829</v>
      </c>
      <c r="S17" s="5">
        <v>11613</v>
      </c>
      <c r="T17" s="5">
        <v>15721</v>
      </c>
      <c r="U17" s="5">
        <v>13985</v>
      </c>
      <c r="V17" s="5">
        <v>11873</v>
      </c>
      <c r="W17" s="5">
        <v>16437</v>
      </c>
      <c r="X17" s="5">
        <v>13688</v>
      </c>
      <c r="Y17" s="5">
        <v>11262</v>
      </c>
      <c r="Z17" s="5">
        <v>15031</v>
      </c>
      <c r="AA17" s="5">
        <v>13836</v>
      </c>
      <c r="AB17" s="5">
        <v>10442</v>
      </c>
      <c r="AC17" s="5">
        <v>14523</v>
      </c>
      <c r="AD17" s="5">
        <v>14903</v>
      </c>
      <c r="AE17" s="5">
        <v>10985</v>
      </c>
      <c r="AF17" s="5">
        <v>14985</v>
      </c>
      <c r="AG17" s="5">
        <v>16402</v>
      </c>
      <c r="AH17" s="5">
        <v>12730</v>
      </c>
      <c r="AI17" s="5">
        <v>16455</v>
      </c>
      <c r="AJ17" s="5">
        <v>18020</v>
      </c>
      <c r="AK17" s="5">
        <v>15793</v>
      </c>
      <c r="AL17" s="5">
        <v>12670</v>
      </c>
      <c r="AM17" s="5">
        <v>14636</v>
      </c>
      <c r="AN17" s="5">
        <v>13554</v>
      </c>
    </row>
    <row r="18" spans="1:40" x14ac:dyDescent="0.25">
      <c r="A18" s="3" t="s">
        <v>34</v>
      </c>
      <c r="B18" s="5">
        <v>2644</v>
      </c>
      <c r="C18" s="5">
        <v>2698</v>
      </c>
      <c r="D18" s="5">
        <v>2623</v>
      </c>
      <c r="E18" s="5">
        <v>4335</v>
      </c>
      <c r="F18" s="5">
        <v>4172</v>
      </c>
      <c r="G18" s="5">
        <v>3995</v>
      </c>
      <c r="H18" s="5">
        <v>5437</v>
      </c>
      <c r="I18" s="5">
        <v>5330</v>
      </c>
      <c r="J18" s="5">
        <v>5307</v>
      </c>
      <c r="K18" s="5">
        <v>3320</v>
      </c>
      <c r="L18" s="5">
        <v>3055</v>
      </c>
      <c r="M18" s="5">
        <v>2637</v>
      </c>
      <c r="N18" s="5">
        <v>5049</v>
      </c>
      <c r="O18" s="5">
        <v>4380</v>
      </c>
      <c r="P18" s="5">
        <v>4086</v>
      </c>
      <c r="Q18" s="5">
        <v>9298</v>
      </c>
      <c r="R18" s="5">
        <v>7772</v>
      </c>
      <c r="S18" s="5">
        <v>7383</v>
      </c>
      <c r="T18" s="5">
        <v>9194</v>
      </c>
      <c r="U18" s="5">
        <v>7539</v>
      </c>
      <c r="V18" s="5">
        <v>6409</v>
      </c>
      <c r="W18" s="5">
        <v>9754</v>
      </c>
      <c r="X18" s="5">
        <v>7063</v>
      </c>
      <c r="Y18" s="5">
        <v>5983</v>
      </c>
      <c r="Z18" s="5">
        <v>7998</v>
      </c>
      <c r="AA18" s="5">
        <v>6494</v>
      </c>
      <c r="AB18" s="5">
        <v>4893</v>
      </c>
      <c r="AC18" s="5">
        <v>3486</v>
      </c>
      <c r="AD18" s="5">
        <v>3105</v>
      </c>
      <c r="AE18" s="5">
        <v>2248</v>
      </c>
      <c r="AF18" s="5">
        <v>3324</v>
      </c>
      <c r="AG18" s="5">
        <v>3153</v>
      </c>
      <c r="AH18" s="5">
        <v>2256</v>
      </c>
      <c r="AI18" s="5">
        <v>4410</v>
      </c>
      <c r="AJ18" s="5">
        <v>4030</v>
      </c>
      <c r="AK18" s="5">
        <v>3344</v>
      </c>
      <c r="AL18" s="5">
        <v>2822</v>
      </c>
      <c r="AM18" s="5">
        <v>2706</v>
      </c>
      <c r="AN18" s="5">
        <v>2357</v>
      </c>
    </row>
    <row r="19" spans="1:40" x14ac:dyDescent="0.25">
      <c r="A19" s="3" t="s">
        <v>8</v>
      </c>
      <c r="B19" s="5">
        <f>SUM(B17:B18)</f>
        <v>10122</v>
      </c>
      <c r="C19" s="5">
        <f t="shared" ref="C19:AN19" si="1">SUM(C17:C18)</f>
        <v>10058</v>
      </c>
      <c r="D19" s="5">
        <f t="shared" si="1"/>
        <v>9553</v>
      </c>
      <c r="E19" s="5">
        <f t="shared" si="1"/>
        <v>13292</v>
      </c>
      <c r="F19" s="5">
        <f t="shared" si="1"/>
        <v>12904</v>
      </c>
      <c r="G19" s="5">
        <f t="shared" si="1"/>
        <v>12522</v>
      </c>
      <c r="H19" s="5">
        <f t="shared" si="1"/>
        <v>15379</v>
      </c>
      <c r="I19" s="5">
        <f t="shared" si="1"/>
        <v>15223</v>
      </c>
      <c r="J19" s="5">
        <f t="shared" si="1"/>
        <v>14616</v>
      </c>
      <c r="K19" s="5">
        <f t="shared" si="1"/>
        <v>12058</v>
      </c>
      <c r="L19" s="5">
        <f t="shared" si="1"/>
        <v>11691</v>
      </c>
      <c r="M19" s="5">
        <f t="shared" si="1"/>
        <v>10504</v>
      </c>
      <c r="N19" s="5">
        <f t="shared" si="1"/>
        <v>16998</v>
      </c>
      <c r="O19" s="5">
        <f t="shared" si="1"/>
        <v>15569</v>
      </c>
      <c r="P19" s="5">
        <f t="shared" si="1"/>
        <v>14591</v>
      </c>
      <c r="Q19" s="5">
        <f t="shared" si="1"/>
        <v>22389</v>
      </c>
      <c r="R19" s="5">
        <f t="shared" si="1"/>
        <v>19601</v>
      </c>
      <c r="S19" s="5">
        <f t="shared" si="1"/>
        <v>18996</v>
      </c>
      <c r="T19" s="5">
        <f t="shared" si="1"/>
        <v>24915</v>
      </c>
      <c r="U19" s="5">
        <f t="shared" si="1"/>
        <v>21524</v>
      </c>
      <c r="V19" s="5">
        <f t="shared" si="1"/>
        <v>18282</v>
      </c>
      <c r="W19" s="5">
        <f t="shared" si="1"/>
        <v>26191</v>
      </c>
      <c r="X19" s="5">
        <f t="shared" si="1"/>
        <v>20751</v>
      </c>
      <c r="Y19" s="5">
        <f t="shared" si="1"/>
        <v>17245</v>
      </c>
      <c r="Z19" s="5">
        <f t="shared" si="1"/>
        <v>23029</v>
      </c>
      <c r="AA19" s="5">
        <f t="shared" si="1"/>
        <v>20330</v>
      </c>
      <c r="AB19" s="5">
        <f t="shared" si="1"/>
        <v>15335</v>
      </c>
      <c r="AC19" s="5">
        <f t="shared" si="1"/>
        <v>18009</v>
      </c>
      <c r="AD19" s="5">
        <f t="shared" si="1"/>
        <v>18008</v>
      </c>
      <c r="AE19" s="5">
        <f t="shared" si="1"/>
        <v>13233</v>
      </c>
      <c r="AF19" s="5">
        <f t="shared" si="1"/>
        <v>18309</v>
      </c>
      <c r="AG19" s="5">
        <f t="shared" si="1"/>
        <v>19555</v>
      </c>
      <c r="AH19" s="5">
        <f t="shared" si="1"/>
        <v>14986</v>
      </c>
      <c r="AI19" s="5">
        <f t="shared" si="1"/>
        <v>20865</v>
      </c>
      <c r="AJ19" s="5">
        <f t="shared" si="1"/>
        <v>22050</v>
      </c>
      <c r="AK19" s="5">
        <f t="shared" si="1"/>
        <v>19137</v>
      </c>
      <c r="AL19" s="5">
        <f t="shared" si="1"/>
        <v>15492</v>
      </c>
      <c r="AM19" s="5">
        <f t="shared" si="1"/>
        <v>17342</v>
      </c>
      <c r="AN19" s="5">
        <f t="shared" si="1"/>
        <v>15911</v>
      </c>
    </row>
    <row r="20" spans="1:40" x14ac:dyDescent="0.25">
      <c r="A20" s="231" t="s">
        <v>181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</row>
    <row r="21" spans="1:40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25">
      <c r="A22" s="251" t="s">
        <v>303</v>
      </c>
      <c r="B22" s="252"/>
      <c r="C22" s="252"/>
      <c r="D22" s="252"/>
      <c r="E22" s="252"/>
      <c r="F22" s="252"/>
      <c r="G22" s="25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25">
      <c r="A23" s="257" t="s">
        <v>189</v>
      </c>
      <c r="B23" s="257"/>
      <c r="C23" s="257"/>
      <c r="D23" s="257"/>
      <c r="E23" s="257"/>
      <c r="F23" s="257"/>
      <c r="G23" s="25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5" spans="1:40" x14ac:dyDescent="0.25">
      <c r="A25" s="258" t="s">
        <v>32</v>
      </c>
      <c r="B25" s="253" t="s">
        <v>20</v>
      </c>
      <c r="C25" s="255">
        <v>2015</v>
      </c>
      <c r="D25" s="256"/>
      <c r="E25" s="255">
        <v>2017</v>
      </c>
      <c r="F25" s="256"/>
    </row>
    <row r="26" spans="1:40" ht="30" x14ac:dyDescent="0.25">
      <c r="A26" s="258"/>
      <c r="B26" s="253"/>
      <c r="C26" s="29" t="s">
        <v>144</v>
      </c>
      <c r="D26" s="29" t="s">
        <v>182</v>
      </c>
      <c r="E26" s="29" t="s">
        <v>144</v>
      </c>
      <c r="F26" s="29" t="s">
        <v>182</v>
      </c>
    </row>
    <row r="27" spans="1:40" x14ac:dyDescent="0.25">
      <c r="A27" s="240" t="s">
        <v>190</v>
      </c>
      <c r="B27" s="58" t="s">
        <v>21</v>
      </c>
      <c r="C27" s="37">
        <v>0.87534699999999999</v>
      </c>
      <c r="D27" s="37">
        <v>3.885E-3</v>
      </c>
      <c r="E27" s="37">
        <v>0.8700833</v>
      </c>
      <c r="F27" s="37">
        <v>4.7267999999999998E-3</v>
      </c>
    </row>
    <row r="28" spans="1:40" x14ac:dyDescent="0.25">
      <c r="A28" s="240"/>
      <c r="B28" s="57" t="s">
        <v>22</v>
      </c>
      <c r="C28" s="37">
        <v>0.89550280000000004</v>
      </c>
      <c r="D28" s="37">
        <v>3.9249999999999997E-3</v>
      </c>
      <c r="E28" s="37">
        <v>0.8938431</v>
      </c>
      <c r="F28" s="37">
        <v>4.1148000000000001E-3</v>
      </c>
    </row>
    <row r="29" spans="1:40" x14ac:dyDescent="0.25">
      <c r="A29" s="240"/>
      <c r="B29" s="57" t="s">
        <v>23</v>
      </c>
      <c r="C29" s="37">
        <v>0.90346859999999996</v>
      </c>
      <c r="D29" s="37">
        <v>3.6489999999999999E-3</v>
      </c>
      <c r="E29" s="37">
        <v>0.90852960000000005</v>
      </c>
      <c r="F29" s="37">
        <v>3.9560000000000003E-3</v>
      </c>
    </row>
    <row r="30" spans="1:40" x14ac:dyDescent="0.25">
      <c r="A30" s="240" t="s">
        <v>34</v>
      </c>
      <c r="B30" s="58" t="s">
        <v>21</v>
      </c>
      <c r="C30" s="37">
        <v>0.124653</v>
      </c>
      <c r="D30" s="37">
        <v>3.885E-3</v>
      </c>
      <c r="E30" s="37">
        <v>0.1299167</v>
      </c>
      <c r="F30" s="37">
        <v>4.7267999999999998E-3</v>
      </c>
    </row>
    <row r="31" spans="1:40" x14ac:dyDescent="0.25">
      <c r="A31" s="240"/>
      <c r="B31" s="57" t="s">
        <v>22</v>
      </c>
      <c r="C31" s="54">
        <v>0.1044972</v>
      </c>
      <c r="D31" s="54">
        <v>3.9249999999999997E-3</v>
      </c>
      <c r="E31" s="54">
        <v>0.1061569</v>
      </c>
      <c r="F31" s="54">
        <v>4.1148000000000001E-3</v>
      </c>
    </row>
    <row r="32" spans="1:40" x14ac:dyDescent="0.25">
      <c r="A32" s="240"/>
      <c r="B32" s="57" t="s">
        <v>23</v>
      </c>
      <c r="C32" s="54">
        <v>9.6531400000000003E-2</v>
      </c>
      <c r="D32" s="54">
        <v>3.6489999999999999E-3</v>
      </c>
      <c r="E32" s="54">
        <v>9.1470399999999993E-2</v>
      </c>
      <c r="F32" s="54">
        <v>3.9560000000000003E-3</v>
      </c>
    </row>
    <row r="33" spans="1:40" x14ac:dyDescent="0.25">
      <c r="A33" s="231" t="s">
        <v>181</v>
      </c>
      <c r="B33" s="231"/>
      <c r="C33" s="231"/>
      <c r="D33" s="231"/>
      <c r="E33" s="231"/>
      <c r="F33" s="231"/>
    </row>
    <row r="35" spans="1:40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25">
      <c r="J37" s="4"/>
      <c r="M37" s="4"/>
    </row>
  </sheetData>
  <mergeCells count="43">
    <mergeCell ref="AF15:AH15"/>
    <mergeCell ref="AI15:AK15"/>
    <mergeCell ref="AL15:AN15"/>
    <mergeCell ref="A30:A32"/>
    <mergeCell ref="A33:F33"/>
    <mergeCell ref="A23:G23"/>
    <mergeCell ref="A25:A26"/>
    <mergeCell ref="B25:B26"/>
    <mergeCell ref="C25:D25"/>
    <mergeCell ref="E25:F25"/>
    <mergeCell ref="A27:A29"/>
    <mergeCell ref="AI5:AK5"/>
    <mergeCell ref="AL5:AN5"/>
    <mergeCell ref="A10:AN10"/>
    <mergeCell ref="H15:J15"/>
    <mergeCell ref="K15:M15"/>
    <mergeCell ref="N15:P15"/>
    <mergeCell ref="Q15:S15"/>
    <mergeCell ref="T15:V15"/>
    <mergeCell ref="W15:Y15"/>
    <mergeCell ref="A12:G12"/>
    <mergeCell ref="A13:G13"/>
    <mergeCell ref="A15:A16"/>
    <mergeCell ref="B15:D15"/>
    <mergeCell ref="E15:G15"/>
    <mergeCell ref="Z15:AB15"/>
    <mergeCell ref="AC15:AE15"/>
    <mergeCell ref="A2:G2"/>
    <mergeCell ref="A20:AN20"/>
    <mergeCell ref="A22:G22"/>
    <mergeCell ref="W5:Y5"/>
    <mergeCell ref="A3:G3"/>
    <mergeCell ref="A5:A6"/>
    <mergeCell ref="B5:D5"/>
    <mergeCell ref="E5:G5"/>
    <mergeCell ref="H5:J5"/>
    <mergeCell ref="K5:M5"/>
    <mergeCell ref="N5:P5"/>
    <mergeCell ref="Q5:S5"/>
    <mergeCell ref="T5:V5"/>
    <mergeCell ref="Z5:AB5"/>
    <mergeCell ref="AC5:AE5"/>
    <mergeCell ref="AF5:AH5"/>
  </mergeCells>
  <hyperlinks>
    <hyperlink ref="A1" location="Índice!A1" display="Índice" xr:uid="{FBCC71DD-0A3B-41B0-9D82-F16918DEE4DC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C2AD-52F6-4EED-87C5-8460076104CA}">
  <dimension ref="A1:AN89"/>
  <sheetViews>
    <sheetView zoomScaleNormal="100" workbookViewId="0">
      <selection activeCell="L34" sqref="L34"/>
    </sheetView>
  </sheetViews>
  <sheetFormatPr baseColWidth="10" defaultRowHeight="15" x14ac:dyDescent="0.25"/>
  <cols>
    <col min="1" max="1" width="16.7109375" customWidth="1"/>
  </cols>
  <sheetData>
    <row r="1" spans="1:40" s="193" customFormat="1" x14ac:dyDescent="0.25">
      <c r="A1" s="207" t="s">
        <v>273</v>
      </c>
    </row>
    <row r="2" spans="1:40" x14ac:dyDescent="0.25">
      <c r="A2" s="237" t="s">
        <v>281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1"/>
      <c r="S2" s="1"/>
    </row>
    <row r="3" spans="1:40" x14ac:dyDescent="0.25">
      <c r="A3" s="232" t="s">
        <v>189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1"/>
      <c r="S3" s="1"/>
    </row>
    <row r="4" spans="1:40" x14ac:dyDescent="0.25">
      <c r="A4" s="3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"/>
      <c r="S4" s="1"/>
    </row>
    <row r="5" spans="1:40" x14ac:dyDescent="0.25">
      <c r="A5" s="260" t="s">
        <v>3</v>
      </c>
      <c r="B5" s="245">
        <v>1990</v>
      </c>
      <c r="C5" s="259"/>
      <c r="D5" s="259"/>
      <c r="E5" s="245">
        <v>1992</v>
      </c>
      <c r="F5" s="259"/>
      <c r="G5" s="259"/>
      <c r="H5" s="245">
        <v>1994</v>
      </c>
      <c r="I5" s="259"/>
      <c r="J5" s="259"/>
      <c r="K5" s="245">
        <v>1996</v>
      </c>
      <c r="L5" s="259"/>
      <c r="M5" s="259"/>
      <c r="N5" s="245">
        <v>1998</v>
      </c>
      <c r="O5" s="259"/>
      <c r="P5" s="259"/>
      <c r="Q5" s="245">
        <v>2000</v>
      </c>
      <c r="R5" s="259"/>
      <c r="S5" s="259"/>
      <c r="T5" s="245">
        <v>2003</v>
      </c>
      <c r="U5" s="259"/>
      <c r="V5" s="259"/>
      <c r="W5" s="245">
        <v>2006</v>
      </c>
      <c r="X5" s="259"/>
      <c r="Y5" s="259"/>
      <c r="Z5" s="245">
        <v>2009</v>
      </c>
      <c r="AA5" s="259"/>
      <c r="AB5" s="259"/>
      <c r="AC5" s="245">
        <v>2011</v>
      </c>
      <c r="AD5" s="259"/>
      <c r="AE5" s="259"/>
      <c r="AF5" s="245">
        <v>2013</v>
      </c>
      <c r="AG5" s="259"/>
      <c r="AH5" s="259"/>
      <c r="AI5" s="245">
        <v>2015</v>
      </c>
      <c r="AJ5" s="259"/>
      <c r="AK5" s="259"/>
      <c r="AL5" s="262">
        <v>2017</v>
      </c>
      <c r="AM5" s="262"/>
      <c r="AN5" s="262"/>
    </row>
    <row r="6" spans="1:40" x14ac:dyDescent="0.25">
      <c r="A6" s="261"/>
      <c r="B6" s="58" t="s">
        <v>21</v>
      </c>
      <c r="C6" s="57" t="s">
        <v>22</v>
      </c>
      <c r="D6" s="57" t="s">
        <v>23</v>
      </c>
      <c r="E6" s="58" t="s">
        <v>21</v>
      </c>
      <c r="F6" s="57" t="s">
        <v>22</v>
      </c>
      <c r="G6" s="57" t="s">
        <v>23</v>
      </c>
      <c r="H6" s="58" t="s">
        <v>21</v>
      </c>
      <c r="I6" s="57" t="s">
        <v>22</v>
      </c>
      <c r="J6" s="57" t="s">
        <v>23</v>
      </c>
      <c r="K6" s="58" t="s">
        <v>21</v>
      </c>
      <c r="L6" s="57" t="s">
        <v>22</v>
      </c>
      <c r="M6" s="57" t="s">
        <v>23</v>
      </c>
      <c r="N6" s="58" t="s">
        <v>21</v>
      </c>
      <c r="O6" s="57" t="s">
        <v>22</v>
      </c>
      <c r="P6" s="57" t="s">
        <v>23</v>
      </c>
      <c r="Q6" s="58" t="s">
        <v>21</v>
      </c>
      <c r="R6" s="57" t="s">
        <v>22</v>
      </c>
      <c r="S6" s="57" t="s">
        <v>23</v>
      </c>
      <c r="T6" s="58" t="s">
        <v>21</v>
      </c>
      <c r="U6" s="57" t="s">
        <v>22</v>
      </c>
      <c r="V6" s="57" t="s">
        <v>23</v>
      </c>
      <c r="W6" s="58" t="s">
        <v>21</v>
      </c>
      <c r="X6" s="57" t="s">
        <v>22</v>
      </c>
      <c r="Y6" s="57" t="s">
        <v>23</v>
      </c>
      <c r="Z6" s="58" t="s">
        <v>21</v>
      </c>
      <c r="AA6" s="57" t="s">
        <v>22</v>
      </c>
      <c r="AB6" s="57" t="s">
        <v>23</v>
      </c>
      <c r="AC6" s="58" t="s">
        <v>21</v>
      </c>
      <c r="AD6" s="57" t="s">
        <v>22</v>
      </c>
      <c r="AE6" s="57" t="s">
        <v>23</v>
      </c>
      <c r="AF6" s="58" t="s">
        <v>21</v>
      </c>
      <c r="AG6" s="57" t="s">
        <v>22</v>
      </c>
      <c r="AH6" s="57" t="s">
        <v>23</v>
      </c>
      <c r="AI6" s="58" t="s">
        <v>21</v>
      </c>
      <c r="AJ6" s="57" t="s">
        <v>22</v>
      </c>
      <c r="AK6" s="57" t="s">
        <v>23</v>
      </c>
      <c r="AL6" s="57" t="s">
        <v>21</v>
      </c>
      <c r="AM6" s="57" t="s">
        <v>22</v>
      </c>
      <c r="AN6" s="57" t="s">
        <v>23</v>
      </c>
    </row>
    <row r="7" spans="1:40" x14ac:dyDescent="0.25">
      <c r="A7" s="3" t="s">
        <v>105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18165</v>
      </c>
      <c r="X7" s="5">
        <v>13696</v>
      </c>
      <c r="Y7" s="5">
        <v>11314</v>
      </c>
      <c r="Z7" s="5">
        <v>18433</v>
      </c>
      <c r="AA7" s="5">
        <v>16925</v>
      </c>
      <c r="AB7" s="5">
        <v>10801</v>
      </c>
      <c r="AC7" s="5">
        <v>17835</v>
      </c>
      <c r="AD7" s="5">
        <v>15435</v>
      </c>
      <c r="AE7" s="5">
        <v>12454</v>
      </c>
      <c r="AF7" s="5">
        <v>14401</v>
      </c>
      <c r="AG7" s="5">
        <v>15695</v>
      </c>
      <c r="AH7" s="5">
        <v>13487</v>
      </c>
      <c r="AI7" s="5">
        <v>11832</v>
      </c>
      <c r="AJ7" s="5">
        <v>13499</v>
      </c>
      <c r="AK7" s="5">
        <v>14469</v>
      </c>
      <c r="AL7" s="5">
        <v>12627</v>
      </c>
      <c r="AM7" s="5">
        <v>12942</v>
      </c>
      <c r="AN7" s="5">
        <v>11164</v>
      </c>
    </row>
    <row r="8" spans="1:40" x14ac:dyDescent="0.25">
      <c r="A8" s="3" t="s">
        <v>106</v>
      </c>
      <c r="B8" s="5">
        <v>36850</v>
      </c>
      <c r="C8" s="5">
        <v>29774</v>
      </c>
      <c r="D8" s="5">
        <v>26369</v>
      </c>
      <c r="E8" s="5">
        <v>30226</v>
      </c>
      <c r="F8" s="5">
        <v>29329</v>
      </c>
      <c r="G8" s="5">
        <v>28474</v>
      </c>
      <c r="H8" s="5">
        <v>33813</v>
      </c>
      <c r="I8" s="5">
        <v>30246</v>
      </c>
      <c r="J8" s="5">
        <v>27146</v>
      </c>
      <c r="K8" s="5">
        <v>36449</v>
      </c>
      <c r="L8" s="5">
        <v>34610</v>
      </c>
      <c r="M8" s="5">
        <v>33146</v>
      </c>
      <c r="N8" s="5">
        <v>42110</v>
      </c>
      <c r="O8" s="5">
        <v>33343</v>
      </c>
      <c r="P8" s="5">
        <v>30681</v>
      </c>
      <c r="Q8" s="5">
        <v>33328</v>
      </c>
      <c r="R8" s="5">
        <v>36758</v>
      </c>
      <c r="S8" s="5">
        <v>40031</v>
      </c>
      <c r="T8" s="5">
        <v>44216</v>
      </c>
      <c r="U8" s="5">
        <v>39642</v>
      </c>
      <c r="V8" s="5">
        <v>34956</v>
      </c>
      <c r="W8" s="5">
        <v>27645</v>
      </c>
      <c r="X8" s="5">
        <v>22190</v>
      </c>
      <c r="Y8" s="5">
        <v>20798</v>
      </c>
      <c r="Z8" s="5">
        <v>26362</v>
      </c>
      <c r="AA8" s="5">
        <v>25887</v>
      </c>
      <c r="AB8" s="5">
        <v>21794</v>
      </c>
      <c r="AC8" s="5">
        <v>29509</v>
      </c>
      <c r="AD8" s="5">
        <v>28298</v>
      </c>
      <c r="AE8" s="5">
        <v>20333</v>
      </c>
      <c r="AF8" s="5">
        <v>28375</v>
      </c>
      <c r="AG8" s="5">
        <v>27387</v>
      </c>
      <c r="AH8" s="5">
        <v>23914</v>
      </c>
      <c r="AI8" s="5">
        <v>25804</v>
      </c>
      <c r="AJ8" s="5">
        <v>26298</v>
      </c>
      <c r="AK8" s="5">
        <v>29549</v>
      </c>
      <c r="AL8" s="5">
        <v>25230</v>
      </c>
      <c r="AM8" s="5">
        <v>29328</v>
      </c>
      <c r="AN8" s="5">
        <v>29297</v>
      </c>
    </row>
    <row r="9" spans="1:40" x14ac:dyDescent="0.25">
      <c r="A9" s="3" t="s">
        <v>107</v>
      </c>
      <c r="B9" s="5">
        <v>39339</v>
      </c>
      <c r="C9" s="5">
        <v>38376</v>
      </c>
      <c r="D9" s="5">
        <v>38511</v>
      </c>
      <c r="E9" s="5">
        <v>40342</v>
      </c>
      <c r="F9" s="5">
        <v>44121</v>
      </c>
      <c r="G9" s="5">
        <v>37758</v>
      </c>
      <c r="H9" s="5">
        <v>37745</v>
      </c>
      <c r="I9" s="5">
        <v>37675</v>
      </c>
      <c r="J9" s="5">
        <v>39952</v>
      </c>
      <c r="K9" s="5">
        <v>41237</v>
      </c>
      <c r="L9" s="5">
        <v>40999</v>
      </c>
      <c r="M9" s="5">
        <v>31725</v>
      </c>
      <c r="N9" s="5">
        <v>41544</v>
      </c>
      <c r="O9" s="5">
        <v>43330</v>
      </c>
      <c r="P9" s="5">
        <v>36275</v>
      </c>
      <c r="Q9" s="5">
        <v>46085</v>
      </c>
      <c r="R9" s="5">
        <v>43076</v>
      </c>
      <c r="S9" s="5">
        <v>41387</v>
      </c>
      <c r="T9" s="5">
        <v>47196</v>
      </c>
      <c r="U9" s="5">
        <v>49153</v>
      </c>
      <c r="V9" s="5">
        <v>35878</v>
      </c>
      <c r="W9" s="5">
        <v>47233</v>
      </c>
      <c r="X9" s="5">
        <v>46738</v>
      </c>
      <c r="Y9" s="5">
        <v>45564</v>
      </c>
      <c r="Z9" s="5">
        <v>44213</v>
      </c>
      <c r="AA9" s="5">
        <v>46522</v>
      </c>
      <c r="AB9" s="5">
        <v>36793</v>
      </c>
      <c r="AC9" s="5">
        <v>54494</v>
      </c>
      <c r="AD9" s="5">
        <v>58269</v>
      </c>
      <c r="AE9" s="5">
        <v>39823</v>
      </c>
      <c r="AF9" s="5">
        <v>46179</v>
      </c>
      <c r="AG9" s="5">
        <v>56756</v>
      </c>
      <c r="AH9" s="5">
        <v>50232</v>
      </c>
      <c r="AI9" s="5">
        <v>50669</v>
      </c>
      <c r="AJ9" s="5">
        <v>47862</v>
      </c>
      <c r="AK9" s="5">
        <v>44649</v>
      </c>
      <c r="AL9" s="5">
        <v>42749</v>
      </c>
      <c r="AM9" s="5">
        <v>54033</v>
      </c>
      <c r="AN9" s="5">
        <v>54448</v>
      </c>
    </row>
    <row r="10" spans="1:40" x14ac:dyDescent="0.25">
      <c r="A10" s="3" t="s">
        <v>108</v>
      </c>
      <c r="B10" s="5">
        <v>20520</v>
      </c>
      <c r="C10" s="5">
        <v>18508</v>
      </c>
      <c r="D10" s="5">
        <v>20789</v>
      </c>
      <c r="E10" s="5">
        <v>19548</v>
      </c>
      <c r="F10" s="5">
        <v>17724</v>
      </c>
      <c r="G10" s="5">
        <v>20576</v>
      </c>
      <c r="H10" s="5">
        <v>23887</v>
      </c>
      <c r="I10" s="5">
        <v>20246</v>
      </c>
      <c r="J10" s="5">
        <v>17253</v>
      </c>
      <c r="K10" s="5">
        <v>20249</v>
      </c>
      <c r="L10" s="5">
        <v>17085</v>
      </c>
      <c r="M10" s="5">
        <v>18069</v>
      </c>
      <c r="N10" s="5">
        <v>19958</v>
      </c>
      <c r="O10" s="5">
        <v>20218</v>
      </c>
      <c r="P10" s="5">
        <v>19737</v>
      </c>
      <c r="Q10" s="5">
        <v>20556</v>
      </c>
      <c r="R10" s="5">
        <v>17219</v>
      </c>
      <c r="S10" s="5">
        <v>18201</v>
      </c>
      <c r="T10" s="5">
        <v>23366</v>
      </c>
      <c r="U10" s="5">
        <v>20634</v>
      </c>
      <c r="V10" s="5">
        <v>21252</v>
      </c>
      <c r="W10" s="5">
        <v>27272</v>
      </c>
      <c r="X10" s="5">
        <v>21273</v>
      </c>
      <c r="Y10" s="5">
        <v>20400</v>
      </c>
      <c r="Z10" s="5">
        <v>28073</v>
      </c>
      <c r="AA10" s="5">
        <v>27863</v>
      </c>
      <c r="AB10" s="5">
        <v>15863</v>
      </c>
      <c r="AC10" s="5">
        <v>25072</v>
      </c>
      <c r="AD10" s="5">
        <v>26042</v>
      </c>
      <c r="AE10" s="5">
        <v>18300</v>
      </c>
      <c r="AF10" s="5">
        <v>24925</v>
      </c>
      <c r="AG10" s="5">
        <v>25594</v>
      </c>
      <c r="AH10" s="5">
        <v>21235</v>
      </c>
      <c r="AI10" s="5">
        <v>22621</v>
      </c>
      <c r="AJ10" s="5">
        <v>26001</v>
      </c>
      <c r="AK10" s="5">
        <v>21945</v>
      </c>
      <c r="AL10" s="5">
        <v>21400</v>
      </c>
      <c r="AM10" s="5">
        <v>22301</v>
      </c>
      <c r="AN10" s="5">
        <v>21520</v>
      </c>
    </row>
    <row r="11" spans="1:40" x14ac:dyDescent="0.25">
      <c r="A11" s="3" t="s">
        <v>109</v>
      </c>
      <c r="B11" s="5">
        <v>47923</v>
      </c>
      <c r="C11" s="5">
        <v>46562</v>
      </c>
      <c r="D11" s="5">
        <v>44485</v>
      </c>
      <c r="E11" s="5">
        <v>48559</v>
      </c>
      <c r="F11" s="5">
        <v>48038</v>
      </c>
      <c r="G11" s="5">
        <v>46162</v>
      </c>
      <c r="H11" s="5">
        <v>45644</v>
      </c>
      <c r="I11" s="5">
        <v>46879</v>
      </c>
      <c r="J11" s="5">
        <v>41454</v>
      </c>
      <c r="K11" s="5">
        <v>53302</v>
      </c>
      <c r="L11" s="5">
        <v>51346</v>
      </c>
      <c r="M11" s="5">
        <v>46048</v>
      </c>
      <c r="N11" s="5">
        <v>52110</v>
      </c>
      <c r="O11" s="5">
        <v>49892</v>
      </c>
      <c r="P11" s="5">
        <v>47589</v>
      </c>
      <c r="Q11" s="5">
        <v>56118</v>
      </c>
      <c r="R11" s="5">
        <v>45815</v>
      </c>
      <c r="S11" s="5">
        <v>46241</v>
      </c>
      <c r="T11" s="5">
        <v>65243</v>
      </c>
      <c r="U11" s="5">
        <v>54414</v>
      </c>
      <c r="V11" s="5">
        <v>42180</v>
      </c>
      <c r="W11" s="5">
        <v>71188</v>
      </c>
      <c r="X11" s="5">
        <v>56388</v>
      </c>
      <c r="Y11" s="5">
        <v>43838</v>
      </c>
      <c r="Z11" s="5">
        <v>67717</v>
      </c>
      <c r="AA11" s="5">
        <v>63341</v>
      </c>
      <c r="AB11" s="5">
        <v>43498</v>
      </c>
      <c r="AC11" s="5">
        <v>75694</v>
      </c>
      <c r="AD11" s="5">
        <v>67789</v>
      </c>
      <c r="AE11" s="5">
        <v>41093</v>
      </c>
      <c r="AF11" s="5">
        <v>62771</v>
      </c>
      <c r="AG11" s="5">
        <v>64017</v>
      </c>
      <c r="AH11" s="5">
        <v>54104</v>
      </c>
      <c r="AI11" s="5">
        <v>61916</v>
      </c>
      <c r="AJ11" s="5">
        <v>65092</v>
      </c>
      <c r="AK11" s="5">
        <v>53659</v>
      </c>
      <c r="AL11" s="5">
        <v>57803</v>
      </c>
      <c r="AM11" s="5">
        <v>63753</v>
      </c>
      <c r="AN11" s="5">
        <v>56256</v>
      </c>
    </row>
    <row r="12" spans="1:40" x14ac:dyDescent="0.25">
      <c r="A12" s="3" t="s">
        <v>110</v>
      </c>
      <c r="B12" s="5">
        <v>130907</v>
      </c>
      <c r="C12" s="5">
        <v>134665</v>
      </c>
      <c r="D12" s="5">
        <v>113073</v>
      </c>
      <c r="E12" s="5">
        <v>128560</v>
      </c>
      <c r="F12" s="5">
        <v>112557</v>
      </c>
      <c r="G12" s="5">
        <v>122570</v>
      </c>
      <c r="H12" s="5">
        <v>113978</v>
      </c>
      <c r="I12" s="5">
        <v>128408</v>
      </c>
      <c r="J12" s="5">
        <v>112891</v>
      </c>
      <c r="K12" s="5">
        <v>127898</v>
      </c>
      <c r="L12" s="5">
        <v>122795</v>
      </c>
      <c r="M12" s="5">
        <v>118225</v>
      </c>
      <c r="N12" s="5">
        <v>134972</v>
      </c>
      <c r="O12" s="5">
        <v>123846</v>
      </c>
      <c r="P12" s="5">
        <v>111655</v>
      </c>
      <c r="Q12" s="5">
        <v>137152</v>
      </c>
      <c r="R12" s="5">
        <v>122544</v>
      </c>
      <c r="S12" s="5">
        <v>108558</v>
      </c>
      <c r="T12" s="5">
        <v>139301</v>
      </c>
      <c r="U12" s="5">
        <v>129748</v>
      </c>
      <c r="V12" s="5">
        <v>115565</v>
      </c>
      <c r="W12" s="5">
        <v>154970</v>
      </c>
      <c r="X12" s="5">
        <v>142608</v>
      </c>
      <c r="Y12" s="5">
        <v>113155</v>
      </c>
      <c r="Z12" s="5">
        <v>162407</v>
      </c>
      <c r="AA12" s="5">
        <v>151339</v>
      </c>
      <c r="AB12" s="5">
        <v>116758</v>
      </c>
      <c r="AC12" s="5">
        <v>149098</v>
      </c>
      <c r="AD12" s="5">
        <v>162862</v>
      </c>
      <c r="AE12" s="5">
        <v>129276</v>
      </c>
      <c r="AF12" s="5">
        <v>144154</v>
      </c>
      <c r="AG12" s="5">
        <v>160017</v>
      </c>
      <c r="AH12" s="5">
        <v>130529</v>
      </c>
      <c r="AI12" s="5">
        <v>139290</v>
      </c>
      <c r="AJ12" s="5">
        <v>150937</v>
      </c>
      <c r="AK12" s="5">
        <v>133724</v>
      </c>
      <c r="AL12" s="5">
        <v>125002</v>
      </c>
      <c r="AM12" s="5">
        <v>149040</v>
      </c>
      <c r="AN12" s="5">
        <v>138646</v>
      </c>
    </row>
    <row r="13" spans="1:40" x14ac:dyDescent="0.25">
      <c r="A13" s="3" t="s">
        <v>4</v>
      </c>
      <c r="B13" s="5">
        <v>481553</v>
      </c>
      <c r="C13" s="5">
        <v>517489</v>
      </c>
      <c r="D13" s="5">
        <v>517899</v>
      </c>
      <c r="E13" s="5">
        <v>487774</v>
      </c>
      <c r="F13" s="5">
        <v>523773</v>
      </c>
      <c r="G13" s="5">
        <v>505125</v>
      </c>
      <c r="H13" s="5">
        <v>482406</v>
      </c>
      <c r="I13" s="5">
        <v>559480</v>
      </c>
      <c r="J13" s="5">
        <v>493503</v>
      </c>
      <c r="K13" s="5">
        <v>490123</v>
      </c>
      <c r="L13" s="5">
        <v>539446</v>
      </c>
      <c r="M13" s="5">
        <v>454148</v>
      </c>
      <c r="N13" s="5">
        <v>517178</v>
      </c>
      <c r="O13" s="5">
        <v>525434</v>
      </c>
      <c r="P13" s="5">
        <v>491750</v>
      </c>
      <c r="Q13" s="5">
        <v>537141</v>
      </c>
      <c r="R13" s="5">
        <v>477165</v>
      </c>
      <c r="S13" s="5">
        <v>501592</v>
      </c>
      <c r="T13" s="5">
        <v>547918</v>
      </c>
      <c r="U13" s="5">
        <v>563346</v>
      </c>
      <c r="V13" s="5">
        <v>474719</v>
      </c>
      <c r="W13" s="5">
        <v>635302</v>
      </c>
      <c r="X13" s="5">
        <v>552411</v>
      </c>
      <c r="Y13" s="5">
        <v>477215</v>
      </c>
      <c r="Z13" s="5">
        <v>587919</v>
      </c>
      <c r="AA13" s="5">
        <v>632183</v>
      </c>
      <c r="AB13" s="5">
        <v>513075</v>
      </c>
      <c r="AC13" s="5">
        <v>584811</v>
      </c>
      <c r="AD13" s="5">
        <v>696217</v>
      </c>
      <c r="AE13" s="5">
        <v>554510</v>
      </c>
      <c r="AF13" s="5">
        <v>553199</v>
      </c>
      <c r="AG13" s="5">
        <v>653933</v>
      </c>
      <c r="AH13" s="5">
        <v>549107</v>
      </c>
      <c r="AI13" s="5">
        <v>544724</v>
      </c>
      <c r="AJ13" s="5">
        <v>26832</v>
      </c>
      <c r="AK13" s="5">
        <v>611217</v>
      </c>
      <c r="AL13" s="5">
        <v>486795</v>
      </c>
      <c r="AM13" s="5">
        <v>29855</v>
      </c>
      <c r="AN13" s="5">
        <v>657654</v>
      </c>
    </row>
    <row r="14" spans="1:40" x14ac:dyDescent="0.25">
      <c r="A14" s="3" t="s">
        <v>111</v>
      </c>
      <c r="B14" s="5">
        <v>68618</v>
      </c>
      <c r="C14" s="5">
        <v>60865</v>
      </c>
      <c r="D14" s="5">
        <v>57925</v>
      </c>
      <c r="E14" s="5">
        <v>65273</v>
      </c>
      <c r="F14" s="5">
        <v>66152</v>
      </c>
      <c r="G14" s="5">
        <v>66515</v>
      </c>
      <c r="H14" s="5">
        <v>64224</v>
      </c>
      <c r="I14" s="5">
        <v>65722</v>
      </c>
      <c r="J14" s="5">
        <v>61738</v>
      </c>
      <c r="K14" s="5">
        <v>65637</v>
      </c>
      <c r="L14" s="5">
        <v>62344</v>
      </c>
      <c r="M14" s="5">
        <v>61489</v>
      </c>
      <c r="N14" s="5">
        <v>67626</v>
      </c>
      <c r="O14" s="5">
        <v>65638</v>
      </c>
      <c r="P14" s="5">
        <v>68525</v>
      </c>
      <c r="Q14" s="5">
        <v>67490</v>
      </c>
      <c r="R14" s="5">
        <v>62930</v>
      </c>
      <c r="S14" s="5">
        <v>62021</v>
      </c>
      <c r="T14" s="5">
        <v>71114</v>
      </c>
      <c r="U14" s="5">
        <v>63966</v>
      </c>
      <c r="V14" s="5">
        <v>59204</v>
      </c>
      <c r="W14" s="5">
        <v>79273</v>
      </c>
      <c r="X14" s="5">
        <v>67002</v>
      </c>
      <c r="Y14" s="5">
        <v>60108</v>
      </c>
      <c r="Z14" s="5">
        <v>75800</v>
      </c>
      <c r="AA14" s="5">
        <v>73806</v>
      </c>
      <c r="AB14" s="5">
        <v>57115</v>
      </c>
      <c r="AC14" s="5">
        <v>75241</v>
      </c>
      <c r="AD14" s="5">
        <v>75087</v>
      </c>
      <c r="AE14" s="5">
        <v>64220</v>
      </c>
      <c r="AF14" s="5">
        <v>72832</v>
      </c>
      <c r="AG14" s="5">
        <v>71389</v>
      </c>
      <c r="AH14" s="5">
        <v>61447</v>
      </c>
      <c r="AI14" s="5">
        <v>70049</v>
      </c>
      <c r="AJ14" s="5">
        <v>73491</v>
      </c>
      <c r="AK14" s="5">
        <v>66193</v>
      </c>
      <c r="AL14" s="5">
        <v>69606</v>
      </c>
      <c r="AM14" s="5">
        <v>76185</v>
      </c>
      <c r="AN14" s="5">
        <v>64850</v>
      </c>
    </row>
    <row r="15" spans="1:40" x14ac:dyDescent="0.25">
      <c r="A15" s="3" t="s">
        <v>112</v>
      </c>
      <c r="B15" s="5">
        <v>77492</v>
      </c>
      <c r="C15" s="5">
        <v>76592</v>
      </c>
      <c r="D15" s="5">
        <v>68528</v>
      </c>
      <c r="E15" s="5">
        <v>82203</v>
      </c>
      <c r="F15" s="5">
        <v>72048</v>
      </c>
      <c r="G15" s="5">
        <v>67309</v>
      </c>
      <c r="H15" s="5">
        <v>77735</v>
      </c>
      <c r="I15" s="5">
        <v>74174</v>
      </c>
      <c r="J15" s="5">
        <v>68739</v>
      </c>
      <c r="K15" s="5">
        <v>82605</v>
      </c>
      <c r="L15" s="5">
        <v>71409</v>
      </c>
      <c r="M15" s="5">
        <v>67981</v>
      </c>
      <c r="N15" s="5">
        <v>83593</v>
      </c>
      <c r="O15" s="5">
        <v>72842</v>
      </c>
      <c r="P15" s="5">
        <v>65219</v>
      </c>
      <c r="Q15" s="5">
        <v>80870</v>
      </c>
      <c r="R15" s="5">
        <v>77384</v>
      </c>
      <c r="S15" s="5">
        <v>71328</v>
      </c>
      <c r="T15" s="5">
        <v>87819</v>
      </c>
      <c r="U15" s="5">
        <v>79595</v>
      </c>
      <c r="V15" s="5">
        <v>64127</v>
      </c>
      <c r="W15" s="5">
        <v>93665</v>
      </c>
      <c r="X15" s="5">
        <v>77727</v>
      </c>
      <c r="Y15" s="5">
        <v>68475</v>
      </c>
      <c r="Z15" s="5">
        <v>91737</v>
      </c>
      <c r="AA15" s="5">
        <v>78226</v>
      </c>
      <c r="AB15" s="5">
        <v>58932</v>
      </c>
      <c r="AC15" s="5">
        <v>93286</v>
      </c>
      <c r="AD15" s="5">
        <v>85444</v>
      </c>
      <c r="AE15" s="5">
        <v>66002</v>
      </c>
      <c r="AF15" s="5">
        <v>81334</v>
      </c>
      <c r="AG15" s="5">
        <v>84984</v>
      </c>
      <c r="AH15" s="5">
        <v>62858</v>
      </c>
      <c r="AI15" s="5">
        <v>82792</v>
      </c>
      <c r="AJ15" s="5">
        <v>80668</v>
      </c>
      <c r="AK15" s="5">
        <v>68654</v>
      </c>
      <c r="AL15" s="5">
        <v>79245</v>
      </c>
      <c r="AM15" s="5">
        <v>83122</v>
      </c>
      <c r="AN15" s="5">
        <v>71025</v>
      </c>
    </row>
    <row r="16" spans="1:40" x14ac:dyDescent="0.25">
      <c r="A16" s="46" t="s">
        <v>184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>
        <v>32802</v>
      </c>
      <c r="AM16" s="5">
        <v>34232</v>
      </c>
      <c r="AN16" s="5">
        <v>30412</v>
      </c>
    </row>
    <row r="17" spans="1:40" x14ac:dyDescent="0.25">
      <c r="A17" s="3" t="s">
        <v>113</v>
      </c>
      <c r="B17" s="5">
        <v>170449</v>
      </c>
      <c r="C17" s="5">
        <v>175401</v>
      </c>
      <c r="D17" s="5">
        <v>156570</v>
      </c>
      <c r="E17" s="5">
        <v>172744</v>
      </c>
      <c r="F17" s="5">
        <v>153227</v>
      </c>
      <c r="G17" s="5">
        <v>149391</v>
      </c>
      <c r="H17" s="5">
        <v>161468</v>
      </c>
      <c r="I17" s="5">
        <v>167483</v>
      </c>
      <c r="J17" s="5">
        <v>155661</v>
      </c>
      <c r="K17" s="5">
        <v>171859</v>
      </c>
      <c r="L17" s="5">
        <v>159325</v>
      </c>
      <c r="M17" s="5">
        <v>148638</v>
      </c>
      <c r="N17" s="5">
        <v>180356</v>
      </c>
      <c r="O17" s="5">
        <v>153805</v>
      </c>
      <c r="P17" s="5">
        <v>145125</v>
      </c>
      <c r="Q17" s="5">
        <v>171006</v>
      </c>
      <c r="R17" s="5">
        <v>148851</v>
      </c>
      <c r="S17" s="5">
        <v>143679</v>
      </c>
      <c r="T17" s="5">
        <v>171587</v>
      </c>
      <c r="U17" s="5">
        <v>164657</v>
      </c>
      <c r="V17" s="5">
        <v>131720</v>
      </c>
      <c r="W17" s="5">
        <v>192934</v>
      </c>
      <c r="X17" s="5">
        <v>172384</v>
      </c>
      <c r="Y17" s="5">
        <v>126733</v>
      </c>
      <c r="Z17" s="5">
        <v>192516</v>
      </c>
      <c r="AA17" s="5">
        <v>172694</v>
      </c>
      <c r="AB17" s="5">
        <v>132262</v>
      </c>
      <c r="AC17" s="5">
        <v>184555</v>
      </c>
      <c r="AD17" s="5">
        <v>181406</v>
      </c>
      <c r="AE17" s="5">
        <v>149200</v>
      </c>
      <c r="AF17" s="5">
        <v>162459</v>
      </c>
      <c r="AG17" s="5">
        <v>192174</v>
      </c>
      <c r="AH17" s="5">
        <v>130411</v>
      </c>
      <c r="AI17" s="5">
        <v>160375</v>
      </c>
      <c r="AJ17" s="5">
        <v>191277</v>
      </c>
      <c r="AK17" s="5">
        <v>150121</v>
      </c>
      <c r="AL17" s="5">
        <v>106887</v>
      </c>
      <c r="AM17" s="5">
        <v>143771</v>
      </c>
      <c r="AN17" s="5">
        <v>127649</v>
      </c>
    </row>
    <row r="18" spans="1:40" x14ac:dyDescent="0.25">
      <c r="A18" s="3" t="s">
        <v>114</v>
      </c>
      <c r="B18" s="5">
        <v>70407</v>
      </c>
      <c r="C18" s="5">
        <v>67975</v>
      </c>
      <c r="D18" s="5">
        <v>60413</v>
      </c>
      <c r="E18" s="5">
        <v>70885</v>
      </c>
      <c r="F18" s="5">
        <v>67149</v>
      </c>
      <c r="G18" s="5">
        <v>64203</v>
      </c>
      <c r="H18" s="5">
        <v>63932</v>
      </c>
      <c r="I18" s="5">
        <v>64598</v>
      </c>
      <c r="J18" s="5">
        <v>62454</v>
      </c>
      <c r="K18" s="5">
        <v>77774</v>
      </c>
      <c r="L18" s="5">
        <v>73145</v>
      </c>
      <c r="M18" s="5">
        <v>62884</v>
      </c>
      <c r="N18" s="5">
        <v>88015</v>
      </c>
      <c r="O18" s="5">
        <v>75062</v>
      </c>
      <c r="P18" s="5">
        <v>60962</v>
      </c>
      <c r="Q18" s="5">
        <v>81742</v>
      </c>
      <c r="R18" s="5">
        <v>62752</v>
      </c>
      <c r="S18" s="5">
        <v>60898</v>
      </c>
      <c r="T18" s="5">
        <v>89045</v>
      </c>
      <c r="U18" s="5">
        <v>83704</v>
      </c>
      <c r="V18" s="5">
        <v>56455</v>
      </c>
      <c r="W18" s="5">
        <v>94999</v>
      </c>
      <c r="X18" s="5">
        <v>74115</v>
      </c>
      <c r="Y18" s="5">
        <v>57965</v>
      </c>
      <c r="Z18" s="5">
        <v>97758</v>
      </c>
      <c r="AA18" s="5">
        <v>76769</v>
      </c>
      <c r="AB18" s="5">
        <v>53969</v>
      </c>
      <c r="AC18" s="5">
        <v>90232</v>
      </c>
      <c r="AD18" s="5">
        <v>78318</v>
      </c>
      <c r="AE18" s="5">
        <v>49368</v>
      </c>
      <c r="AF18" s="5">
        <v>86771</v>
      </c>
      <c r="AG18" s="5">
        <v>84244</v>
      </c>
      <c r="AH18" s="5">
        <v>56901</v>
      </c>
      <c r="AI18" s="5">
        <v>80802</v>
      </c>
      <c r="AJ18" s="5">
        <v>84062</v>
      </c>
      <c r="AK18" s="5">
        <v>67921</v>
      </c>
      <c r="AL18" s="5">
        <v>74689</v>
      </c>
      <c r="AM18" s="5">
        <v>77151</v>
      </c>
      <c r="AN18" s="5">
        <v>67544</v>
      </c>
    </row>
    <row r="19" spans="1:40" x14ac:dyDescent="0.25">
      <c r="A19" s="3" t="s">
        <v>115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>
        <v>38374</v>
      </c>
      <c r="X19" s="5">
        <v>26604</v>
      </c>
      <c r="Y19" s="5">
        <v>20793</v>
      </c>
      <c r="Z19" s="5">
        <v>33769</v>
      </c>
      <c r="AA19" s="5">
        <v>30511</v>
      </c>
      <c r="AB19" s="5">
        <v>23298</v>
      </c>
      <c r="AC19" s="5">
        <v>30450</v>
      </c>
      <c r="AD19" s="5">
        <v>34094</v>
      </c>
      <c r="AE19" s="5">
        <v>21988</v>
      </c>
      <c r="AF19" s="5">
        <v>30658</v>
      </c>
      <c r="AG19" s="5">
        <v>28218</v>
      </c>
      <c r="AH19" s="5">
        <v>24595</v>
      </c>
      <c r="AI19" s="5">
        <v>30421</v>
      </c>
      <c r="AJ19" s="5">
        <v>67820</v>
      </c>
      <c r="AK19" s="5">
        <v>24751</v>
      </c>
      <c r="AL19" s="5">
        <v>27158</v>
      </c>
      <c r="AM19" s="5">
        <v>67617</v>
      </c>
      <c r="AN19" s="5">
        <v>24112</v>
      </c>
    </row>
    <row r="20" spans="1:40" x14ac:dyDescent="0.25">
      <c r="A20" s="3" t="s">
        <v>116</v>
      </c>
      <c r="B20" s="5">
        <v>86903</v>
      </c>
      <c r="C20" s="5">
        <v>88832</v>
      </c>
      <c r="D20" s="5">
        <v>80609</v>
      </c>
      <c r="E20" s="5">
        <v>90831</v>
      </c>
      <c r="F20" s="5">
        <v>85884</v>
      </c>
      <c r="G20" s="5">
        <v>86571</v>
      </c>
      <c r="H20" s="5">
        <v>78945</v>
      </c>
      <c r="I20" s="5">
        <v>89364</v>
      </c>
      <c r="J20" s="5">
        <v>81629</v>
      </c>
      <c r="K20" s="5">
        <v>94318</v>
      </c>
      <c r="L20" s="5">
        <v>87726</v>
      </c>
      <c r="M20" s="5">
        <v>77968</v>
      </c>
      <c r="N20" s="5">
        <v>89133</v>
      </c>
      <c r="O20" s="5">
        <v>81526</v>
      </c>
      <c r="P20" s="5">
        <v>78839</v>
      </c>
      <c r="Q20" s="5">
        <v>98515</v>
      </c>
      <c r="R20" s="5">
        <v>75961</v>
      </c>
      <c r="S20" s="5">
        <v>76085</v>
      </c>
      <c r="T20" s="5">
        <v>102893</v>
      </c>
      <c r="U20" s="5">
        <v>83395</v>
      </c>
      <c r="V20" s="5">
        <v>73307</v>
      </c>
      <c r="W20" s="5">
        <v>76891</v>
      </c>
      <c r="X20" s="5">
        <v>60399</v>
      </c>
      <c r="Y20" s="5">
        <v>55938</v>
      </c>
      <c r="Z20" s="5">
        <v>78874</v>
      </c>
      <c r="AA20" s="5">
        <v>67275</v>
      </c>
      <c r="AB20" s="5">
        <v>43997</v>
      </c>
      <c r="AC20" s="5">
        <v>76151</v>
      </c>
      <c r="AD20" s="5">
        <v>69830</v>
      </c>
      <c r="AE20" s="5">
        <v>46572</v>
      </c>
      <c r="AF20" s="5">
        <v>73359</v>
      </c>
      <c r="AG20" s="5">
        <v>72768</v>
      </c>
      <c r="AH20" s="5">
        <v>50562</v>
      </c>
      <c r="AI20" s="5">
        <v>69831</v>
      </c>
      <c r="AJ20" s="5">
        <v>6469</v>
      </c>
      <c r="AK20" s="5">
        <v>57067</v>
      </c>
      <c r="AL20" s="5">
        <v>66082</v>
      </c>
      <c r="AM20" s="5">
        <v>6880</v>
      </c>
      <c r="AN20" s="5">
        <v>61219</v>
      </c>
    </row>
    <row r="21" spans="1:40" x14ac:dyDescent="0.25">
      <c r="A21" s="3" t="s">
        <v>117</v>
      </c>
      <c r="B21" s="5">
        <v>6732</v>
      </c>
      <c r="C21" s="5">
        <v>5350</v>
      </c>
      <c r="D21" s="5">
        <v>5952</v>
      </c>
      <c r="E21" s="5">
        <v>7081</v>
      </c>
      <c r="F21" s="5">
        <v>7073</v>
      </c>
      <c r="G21" s="5">
        <v>6866</v>
      </c>
      <c r="H21" s="5">
        <v>7628</v>
      </c>
      <c r="I21" s="5">
        <v>7233</v>
      </c>
      <c r="J21" s="5">
        <v>6425</v>
      </c>
      <c r="K21" s="5">
        <v>7543</v>
      </c>
      <c r="L21" s="5">
        <v>6246</v>
      </c>
      <c r="M21" s="5">
        <v>7144</v>
      </c>
      <c r="N21" s="5">
        <v>8457</v>
      </c>
      <c r="O21" s="5">
        <v>6249</v>
      </c>
      <c r="P21" s="5">
        <v>5505</v>
      </c>
      <c r="Q21" s="5">
        <v>8106</v>
      </c>
      <c r="R21" s="5">
        <v>7042</v>
      </c>
      <c r="S21" s="5">
        <v>6213</v>
      </c>
      <c r="T21" s="5">
        <v>7997</v>
      </c>
      <c r="U21" s="5">
        <v>6414</v>
      </c>
      <c r="V21" s="5">
        <v>6174</v>
      </c>
      <c r="W21" s="5">
        <v>9399</v>
      </c>
      <c r="X21" s="5">
        <v>7359</v>
      </c>
      <c r="Y21" s="5">
        <v>7189</v>
      </c>
      <c r="Z21" s="5">
        <v>9470</v>
      </c>
      <c r="AA21" s="5">
        <v>7305</v>
      </c>
      <c r="AB21" s="5">
        <v>6229</v>
      </c>
      <c r="AC21" s="5">
        <v>9299</v>
      </c>
      <c r="AD21" s="5">
        <v>8091</v>
      </c>
      <c r="AE21" s="5">
        <v>6153</v>
      </c>
      <c r="AF21" s="5">
        <v>8583</v>
      </c>
      <c r="AG21" s="5">
        <v>8822</v>
      </c>
      <c r="AH21" s="5">
        <v>6395</v>
      </c>
      <c r="AI21" s="5">
        <v>8869</v>
      </c>
      <c r="AJ21" s="5">
        <v>10558</v>
      </c>
      <c r="AK21" s="5">
        <v>8186</v>
      </c>
      <c r="AL21" s="5">
        <v>7759</v>
      </c>
      <c r="AM21" s="5">
        <v>11011</v>
      </c>
      <c r="AN21" s="5">
        <v>7419</v>
      </c>
    </row>
    <row r="22" spans="1:40" x14ac:dyDescent="0.25">
      <c r="A22" s="3" t="s">
        <v>118</v>
      </c>
      <c r="B22" s="5">
        <v>11017</v>
      </c>
      <c r="C22" s="5">
        <v>9459</v>
      </c>
      <c r="D22" s="5">
        <v>10974</v>
      </c>
      <c r="E22" s="5">
        <v>13856</v>
      </c>
      <c r="F22" s="5">
        <v>9762</v>
      </c>
      <c r="G22" s="5">
        <v>10366</v>
      </c>
      <c r="H22" s="5">
        <v>10775</v>
      </c>
      <c r="I22" s="5">
        <v>10518</v>
      </c>
      <c r="J22" s="5">
        <v>10132</v>
      </c>
      <c r="K22" s="5">
        <v>12193</v>
      </c>
      <c r="L22" s="5">
        <v>9950</v>
      </c>
      <c r="M22" s="5">
        <v>9372</v>
      </c>
      <c r="N22" s="5">
        <v>12238</v>
      </c>
      <c r="O22" s="5">
        <v>9430</v>
      </c>
      <c r="P22" s="5">
        <v>9915</v>
      </c>
      <c r="Q22" s="5">
        <v>12560</v>
      </c>
      <c r="R22" s="5">
        <v>10696</v>
      </c>
      <c r="S22" s="5">
        <v>10659</v>
      </c>
      <c r="T22" s="5">
        <v>13308</v>
      </c>
      <c r="U22" s="5">
        <v>10053</v>
      </c>
      <c r="V22" s="5">
        <v>8600</v>
      </c>
      <c r="W22" s="5">
        <v>11847</v>
      </c>
      <c r="X22" s="5">
        <v>11391</v>
      </c>
      <c r="Y22" s="5">
        <v>11866</v>
      </c>
      <c r="Z22" s="5">
        <v>11860</v>
      </c>
      <c r="AA22" s="5">
        <v>10587</v>
      </c>
      <c r="AB22" s="5">
        <v>10095</v>
      </c>
      <c r="AC22" s="5">
        <v>11147</v>
      </c>
      <c r="AD22" s="5">
        <v>13177</v>
      </c>
      <c r="AE22" s="5">
        <v>9297</v>
      </c>
      <c r="AF22" s="5">
        <v>11999</v>
      </c>
      <c r="AG22" s="5">
        <v>12576</v>
      </c>
      <c r="AH22" s="5">
        <v>11391</v>
      </c>
      <c r="AI22" s="5">
        <v>10883</v>
      </c>
      <c r="AJ22" s="5">
        <v>657826</v>
      </c>
      <c r="AK22" s="5">
        <v>11244</v>
      </c>
      <c r="AL22" s="5">
        <v>11057</v>
      </c>
      <c r="AM22" s="5">
        <v>619371</v>
      </c>
      <c r="AN22" s="5">
        <v>11249</v>
      </c>
    </row>
    <row r="23" spans="1:40" x14ac:dyDescent="0.25">
      <c r="A23" s="47" t="s">
        <v>5</v>
      </c>
      <c r="B23" s="5">
        <f t="shared" ref="B23:AN23" si="0">SUM(B7:B22)</f>
        <v>1248710</v>
      </c>
      <c r="C23" s="5">
        <f t="shared" si="0"/>
        <v>1269848</v>
      </c>
      <c r="D23" s="5">
        <f t="shared" si="0"/>
        <v>1202097</v>
      </c>
      <c r="E23" s="5">
        <f t="shared" si="0"/>
        <v>1257882</v>
      </c>
      <c r="F23" s="5">
        <f t="shared" si="0"/>
        <v>1236837</v>
      </c>
      <c r="G23" s="5">
        <f t="shared" si="0"/>
        <v>1211886</v>
      </c>
      <c r="H23" s="5">
        <f t="shared" si="0"/>
        <v>1202180</v>
      </c>
      <c r="I23" s="5">
        <f t="shared" si="0"/>
        <v>1302026</v>
      </c>
      <c r="J23" s="5">
        <f t="shared" si="0"/>
        <v>1178977</v>
      </c>
      <c r="K23" s="5">
        <f t="shared" si="0"/>
        <v>1281187</v>
      </c>
      <c r="L23" s="5">
        <f t="shared" si="0"/>
        <v>1276426</v>
      </c>
      <c r="M23" s="5">
        <f t="shared" si="0"/>
        <v>1136837</v>
      </c>
      <c r="N23" s="5">
        <f t="shared" si="0"/>
        <v>1337290</v>
      </c>
      <c r="O23" s="5">
        <f t="shared" si="0"/>
        <v>1260615</v>
      </c>
      <c r="P23" s="5">
        <f t="shared" si="0"/>
        <v>1171777</v>
      </c>
      <c r="Q23" s="5">
        <f t="shared" si="0"/>
        <v>1350669</v>
      </c>
      <c r="R23" s="5">
        <f t="shared" si="0"/>
        <v>1188193</v>
      </c>
      <c r="S23" s="5">
        <f t="shared" si="0"/>
        <v>1186893</v>
      </c>
      <c r="T23" s="5">
        <f t="shared" si="0"/>
        <v>1411003</v>
      </c>
      <c r="U23" s="5">
        <f t="shared" si="0"/>
        <v>1348721</v>
      </c>
      <c r="V23" s="5">
        <f t="shared" si="0"/>
        <v>1124137</v>
      </c>
      <c r="W23" s="5">
        <f t="shared" si="0"/>
        <v>1579157</v>
      </c>
      <c r="X23" s="5">
        <f t="shared" si="0"/>
        <v>1352285</v>
      </c>
      <c r="Y23" s="5">
        <f t="shared" si="0"/>
        <v>1141351</v>
      </c>
      <c r="Z23" s="5">
        <f t="shared" si="0"/>
        <v>1526908</v>
      </c>
      <c r="AA23" s="5">
        <f t="shared" si="0"/>
        <v>1481233</v>
      </c>
      <c r="AB23" s="5">
        <f t="shared" si="0"/>
        <v>1144479</v>
      </c>
      <c r="AC23" s="5">
        <f t="shared" si="0"/>
        <v>1506874</v>
      </c>
      <c r="AD23" s="5">
        <f t="shared" si="0"/>
        <v>1600359</v>
      </c>
      <c r="AE23" s="5">
        <f t="shared" si="0"/>
        <v>1228589</v>
      </c>
      <c r="AF23" s="5">
        <f t="shared" si="0"/>
        <v>1401999</v>
      </c>
      <c r="AG23" s="5">
        <f t="shared" si="0"/>
        <v>1558574</v>
      </c>
      <c r="AH23" s="5">
        <f t="shared" si="0"/>
        <v>1247168</v>
      </c>
      <c r="AI23" s="5">
        <f t="shared" si="0"/>
        <v>1370878</v>
      </c>
      <c r="AJ23" s="5">
        <f t="shared" si="0"/>
        <v>1528692</v>
      </c>
      <c r="AK23" s="5">
        <f t="shared" si="0"/>
        <v>1363349</v>
      </c>
      <c r="AL23" s="5">
        <f t="shared" si="0"/>
        <v>1246891</v>
      </c>
      <c r="AM23" s="5">
        <f t="shared" si="0"/>
        <v>1480592</v>
      </c>
      <c r="AN23" s="5">
        <f t="shared" si="0"/>
        <v>1434464</v>
      </c>
    </row>
    <row r="24" spans="1:40" x14ac:dyDescent="0.25">
      <c r="A24" s="235" t="s">
        <v>181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</row>
    <row r="26" spans="1:40" x14ac:dyDescent="0.25">
      <c r="A26" s="237" t="s">
        <v>289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</row>
    <row r="27" spans="1:40" x14ac:dyDescent="0.25">
      <c r="A27" s="232" t="s">
        <v>189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</row>
    <row r="29" spans="1:40" x14ac:dyDescent="0.25">
      <c r="A29" s="260" t="s">
        <v>3</v>
      </c>
      <c r="B29" s="245">
        <v>1990</v>
      </c>
      <c r="C29" s="259"/>
      <c r="D29" s="259"/>
      <c r="E29" s="245">
        <v>1992</v>
      </c>
      <c r="F29" s="259"/>
      <c r="G29" s="259"/>
      <c r="H29" s="245">
        <v>1994</v>
      </c>
      <c r="I29" s="259"/>
      <c r="J29" s="259"/>
      <c r="K29" s="245">
        <v>1996</v>
      </c>
      <c r="L29" s="259"/>
      <c r="M29" s="259"/>
      <c r="N29" s="245">
        <v>1998</v>
      </c>
      <c r="O29" s="259"/>
      <c r="P29" s="259"/>
      <c r="Q29" s="245">
        <v>2000</v>
      </c>
      <c r="R29" s="259"/>
      <c r="S29" s="259"/>
      <c r="T29" s="245">
        <v>2003</v>
      </c>
      <c r="U29" s="259"/>
      <c r="V29" s="259"/>
      <c r="W29" s="245">
        <v>2006</v>
      </c>
      <c r="X29" s="259"/>
      <c r="Y29" s="259"/>
      <c r="Z29" s="245">
        <v>2009</v>
      </c>
      <c r="AA29" s="259"/>
      <c r="AB29" s="259"/>
      <c r="AC29" s="245">
        <v>2011</v>
      </c>
      <c r="AD29" s="259"/>
      <c r="AE29" s="259"/>
      <c r="AF29" s="245">
        <v>2013</v>
      </c>
      <c r="AG29" s="259"/>
      <c r="AH29" s="259"/>
      <c r="AI29" s="245">
        <v>2015</v>
      </c>
      <c r="AJ29" s="259"/>
      <c r="AK29" s="259"/>
      <c r="AL29" s="262">
        <v>2017</v>
      </c>
      <c r="AM29" s="262"/>
      <c r="AN29" s="262"/>
    </row>
    <row r="30" spans="1:40" x14ac:dyDescent="0.25">
      <c r="A30" s="261"/>
      <c r="B30" s="58" t="s">
        <v>21</v>
      </c>
      <c r="C30" s="57" t="s">
        <v>22</v>
      </c>
      <c r="D30" s="57" t="s">
        <v>23</v>
      </c>
      <c r="E30" s="58" t="s">
        <v>21</v>
      </c>
      <c r="F30" s="57" t="s">
        <v>22</v>
      </c>
      <c r="G30" s="57" t="s">
        <v>23</v>
      </c>
      <c r="H30" s="58" t="s">
        <v>21</v>
      </c>
      <c r="I30" s="57" t="s">
        <v>22</v>
      </c>
      <c r="J30" s="57" t="s">
        <v>23</v>
      </c>
      <c r="K30" s="58" t="s">
        <v>21</v>
      </c>
      <c r="L30" s="57" t="s">
        <v>22</v>
      </c>
      <c r="M30" s="57" t="s">
        <v>23</v>
      </c>
      <c r="N30" s="58" t="s">
        <v>21</v>
      </c>
      <c r="O30" s="57" t="s">
        <v>22</v>
      </c>
      <c r="P30" s="57" t="s">
        <v>23</v>
      </c>
      <c r="Q30" s="58" t="s">
        <v>21</v>
      </c>
      <c r="R30" s="57" t="s">
        <v>22</v>
      </c>
      <c r="S30" s="57" t="s">
        <v>23</v>
      </c>
      <c r="T30" s="58" t="s">
        <v>21</v>
      </c>
      <c r="U30" s="57" t="s">
        <v>22</v>
      </c>
      <c r="V30" s="57" t="s">
        <v>23</v>
      </c>
      <c r="W30" s="58" t="s">
        <v>21</v>
      </c>
      <c r="X30" s="57" t="s">
        <v>22</v>
      </c>
      <c r="Y30" s="57" t="s">
        <v>23</v>
      </c>
      <c r="Z30" s="58" t="s">
        <v>21</v>
      </c>
      <c r="AA30" s="57" t="s">
        <v>22</v>
      </c>
      <c r="AB30" s="57" t="s">
        <v>23</v>
      </c>
      <c r="AC30" s="58" t="s">
        <v>21</v>
      </c>
      <c r="AD30" s="57" t="s">
        <v>22</v>
      </c>
      <c r="AE30" s="57" t="s">
        <v>23</v>
      </c>
      <c r="AF30" s="58" t="s">
        <v>21</v>
      </c>
      <c r="AG30" s="57" t="s">
        <v>22</v>
      </c>
      <c r="AH30" s="57" t="s">
        <v>23</v>
      </c>
      <c r="AI30" s="58" t="s">
        <v>21</v>
      </c>
      <c r="AJ30" s="57" t="s">
        <v>22</v>
      </c>
      <c r="AK30" s="57" t="s">
        <v>23</v>
      </c>
      <c r="AL30" s="57" t="s">
        <v>21</v>
      </c>
      <c r="AM30" s="57" t="s">
        <v>22</v>
      </c>
      <c r="AN30" s="57" t="s">
        <v>23</v>
      </c>
    </row>
    <row r="31" spans="1:40" x14ac:dyDescent="0.25">
      <c r="A31" s="3" t="s">
        <v>105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155</v>
      </c>
      <c r="X31" s="5">
        <v>161</v>
      </c>
      <c r="Y31" s="5">
        <v>137</v>
      </c>
      <c r="Z31" s="5">
        <v>222</v>
      </c>
      <c r="AA31" s="5">
        <v>204</v>
      </c>
      <c r="AB31" s="5">
        <v>151</v>
      </c>
      <c r="AC31" s="5">
        <v>796</v>
      </c>
      <c r="AD31" s="5">
        <v>716</v>
      </c>
      <c r="AE31" s="5">
        <v>561</v>
      </c>
      <c r="AF31" s="5">
        <v>774</v>
      </c>
      <c r="AG31" s="5">
        <v>818</v>
      </c>
      <c r="AH31" s="5">
        <v>698</v>
      </c>
      <c r="AI31" s="5">
        <v>192</v>
      </c>
      <c r="AJ31" s="5">
        <v>206</v>
      </c>
      <c r="AK31" s="5">
        <v>206</v>
      </c>
      <c r="AL31" s="5">
        <v>592</v>
      </c>
      <c r="AM31" s="5">
        <v>622</v>
      </c>
      <c r="AN31" s="5">
        <v>540</v>
      </c>
    </row>
    <row r="32" spans="1:40" x14ac:dyDescent="0.25">
      <c r="A32" s="3" t="s">
        <v>106</v>
      </c>
      <c r="B32" s="5">
        <v>477</v>
      </c>
      <c r="C32" s="5">
        <v>395</v>
      </c>
      <c r="D32" s="5">
        <v>376</v>
      </c>
      <c r="E32" s="5">
        <v>352</v>
      </c>
      <c r="F32" s="5">
        <v>360</v>
      </c>
      <c r="G32" s="5">
        <v>342</v>
      </c>
      <c r="H32" s="5">
        <v>367</v>
      </c>
      <c r="I32" s="5">
        <v>334</v>
      </c>
      <c r="J32" s="5">
        <v>308</v>
      </c>
      <c r="K32" s="5">
        <v>380</v>
      </c>
      <c r="L32" s="5">
        <v>339</v>
      </c>
      <c r="M32" s="5">
        <v>307</v>
      </c>
      <c r="N32" s="5">
        <v>637</v>
      </c>
      <c r="O32" s="5">
        <v>540</v>
      </c>
      <c r="P32" s="5">
        <v>574</v>
      </c>
      <c r="Q32" s="5">
        <v>687</v>
      </c>
      <c r="R32" s="5">
        <v>602</v>
      </c>
      <c r="S32" s="5">
        <v>628</v>
      </c>
      <c r="T32" s="5">
        <v>771</v>
      </c>
      <c r="U32" s="5">
        <v>702</v>
      </c>
      <c r="V32" s="5">
        <v>624</v>
      </c>
      <c r="W32" s="5">
        <v>515</v>
      </c>
      <c r="X32" s="5">
        <v>392</v>
      </c>
      <c r="Y32" s="5">
        <v>344</v>
      </c>
      <c r="Z32" s="5">
        <v>420</v>
      </c>
      <c r="AA32" s="5">
        <v>357</v>
      </c>
      <c r="AB32" s="5">
        <v>284</v>
      </c>
      <c r="AC32" s="5">
        <v>1252</v>
      </c>
      <c r="AD32" s="5">
        <v>1238</v>
      </c>
      <c r="AE32" s="5">
        <v>942</v>
      </c>
      <c r="AF32" s="5">
        <v>903</v>
      </c>
      <c r="AG32" s="5">
        <v>842</v>
      </c>
      <c r="AH32" s="5">
        <v>758</v>
      </c>
      <c r="AI32" s="5">
        <v>684</v>
      </c>
      <c r="AJ32" s="5">
        <v>672</v>
      </c>
      <c r="AK32" s="5">
        <v>650</v>
      </c>
      <c r="AL32" s="5">
        <v>747</v>
      </c>
      <c r="AM32" s="5">
        <v>848</v>
      </c>
      <c r="AN32" s="5">
        <v>851</v>
      </c>
    </row>
    <row r="33" spans="1:40" x14ac:dyDescent="0.25">
      <c r="A33" s="3" t="s">
        <v>107</v>
      </c>
      <c r="B33" s="5">
        <v>449</v>
      </c>
      <c r="C33" s="5">
        <v>443</v>
      </c>
      <c r="D33" s="5">
        <v>468</v>
      </c>
      <c r="E33" s="5">
        <v>613</v>
      </c>
      <c r="F33" s="5">
        <v>645</v>
      </c>
      <c r="G33" s="5">
        <v>555</v>
      </c>
      <c r="H33" s="5">
        <v>616</v>
      </c>
      <c r="I33" s="5">
        <v>619</v>
      </c>
      <c r="J33" s="5">
        <v>633</v>
      </c>
      <c r="K33" s="5">
        <v>511</v>
      </c>
      <c r="L33" s="5">
        <v>487</v>
      </c>
      <c r="M33" s="5">
        <v>430</v>
      </c>
      <c r="N33" s="5">
        <v>527</v>
      </c>
      <c r="O33" s="5">
        <v>565</v>
      </c>
      <c r="P33" s="5">
        <v>434</v>
      </c>
      <c r="Q33" s="5">
        <v>615</v>
      </c>
      <c r="R33" s="5">
        <v>592</v>
      </c>
      <c r="S33" s="5">
        <v>603</v>
      </c>
      <c r="T33" s="5">
        <v>757</v>
      </c>
      <c r="U33" s="5">
        <v>712</v>
      </c>
      <c r="V33" s="5">
        <v>616</v>
      </c>
      <c r="W33" s="5">
        <v>695</v>
      </c>
      <c r="X33" s="5">
        <v>592</v>
      </c>
      <c r="Y33" s="5">
        <v>579</v>
      </c>
      <c r="Z33" s="5">
        <v>707</v>
      </c>
      <c r="AA33" s="5">
        <v>607</v>
      </c>
      <c r="AB33" s="5">
        <v>488</v>
      </c>
      <c r="AC33" s="5">
        <v>1361</v>
      </c>
      <c r="AD33" s="5">
        <v>1490</v>
      </c>
      <c r="AE33" s="5">
        <v>1138</v>
      </c>
      <c r="AF33" s="5">
        <v>738</v>
      </c>
      <c r="AG33" s="5">
        <v>802</v>
      </c>
      <c r="AH33" s="5">
        <v>647</v>
      </c>
      <c r="AI33" s="5">
        <v>575</v>
      </c>
      <c r="AJ33" s="5">
        <v>552</v>
      </c>
      <c r="AK33" s="5">
        <v>523</v>
      </c>
      <c r="AL33" s="5">
        <v>628</v>
      </c>
      <c r="AM33" s="5">
        <v>791</v>
      </c>
      <c r="AN33" s="5">
        <v>777</v>
      </c>
    </row>
    <row r="34" spans="1:40" x14ac:dyDescent="0.25">
      <c r="A34" s="3" t="s">
        <v>108</v>
      </c>
      <c r="B34" s="5">
        <v>311</v>
      </c>
      <c r="C34" s="5">
        <v>290</v>
      </c>
      <c r="D34" s="5">
        <v>325</v>
      </c>
      <c r="E34" s="5">
        <v>515</v>
      </c>
      <c r="F34" s="5">
        <v>487</v>
      </c>
      <c r="G34" s="5">
        <v>538</v>
      </c>
      <c r="H34" s="5">
        <v>567</v>
      </c>
      <c r="I34" s="5">
        <v>500</v>
      </c>
      <c r="J34" s="5">
        <v>526</v>
      </c>
      <c r="K34" s="5">
        <v>346</v>
      </c>
      <c r="L34" s="5">
        <v>300</v>
      </c>
      <c r="M34" s="5">
        <v>319</v>
      </c>
      <c r="N34" s="5">
        <v>623</v>
      </c>
      <c r="O34" s="5">
        <v>529</v>
      </c>
      <c r="P34" s="5">
        <v>502</v>
      </c>
      <c r="Q34" s="5">
        <v>658</v>
      </c>
      <c r="R34" s="5">
        <v>589</v>
      </c>
      <c r="S34" s="5">
        <v>618</v>
      </c>
      <c r="T34" s="5">
        <v>797</v>
      </c>
      <c r="U34" s="5">
        <v>726</v>
      </c>
      <c r="V34" s="5">
        <v>633</v>
      </c>
      <c r="W34" s="5">
        <v>697</v>
      </c>
      <c r="X34" s="5">
        <v>534</v>
      </c>
      <c r="Y34" s="5">
        <v>472</v>
      </c>
      <c r="Z34" s="5">
        <v>583</v>
      </c>
      <c r="AA34" s="5">
        <v>505</v>
      </c>
      <c r="AB34" s="5">
        <v>351</v>
      </c>
      <c r="AC34" s="5">
        <v>931</v>
      </c>
      <c r="AD34" s="5">
        <v>944</v>
      </c>
      <c r="AE34" s="5">
        <v>656</v>
      </c>
      <c r="AF34" s="5">
        <v>707</v>
      </c>
      <c r="AG34" s="5">
        <v>721</v>
      </c>
      <c r="AH34" s="5">
        <v>586</v>
      </c>
      <c r="AI34" s="5">
        <v>1147</v>
      </c>
      <c r="AJ34" s="5">
        <v>1242</v>
      </c>
      <c r="AK34" s="5">
        <v>1085</v>
      </c>
      <c r="AL34" s="5">
        <v>536</v>
      </c>
      <c r="AM34" s="5">
        <v>547</v>
      </c>
      <c r="AN34" s="5">
        <v>502</v>
      </c>
    </row>
    <row r="35" spans="1:40" x14ac:dyDescent="0.25">
      <c r="A35" s="3" t="s">
        <v>109</v>
      </c>
      <c r="B35" s="5">
        <v>573</v>
      </c>
      <c r="C35" s="5">
        <v>566</v>
      </c>
      <c r="D35" s="5">
        <v>528</v>
      </c>
      <c r="E35" s="5">
        <v>456</v>
      </c>
      <c r="F35" s="5">
        <v>441</v>
      </c>
      <c r="G35" s="5">
        <v>434</v>
      </c>
      <c r="H35" s="5">
        <v>948</v>
      </c>
      <c r="I35" s="5">
        <v>981</v>
      </c>
      <c r="J35" s="5">
        <v>962</v>
      </c>
      <c r="K35" s="5">
        <v>638</v>
      </c>
      <c r="L35" s="5">
        <v>593</v>
      </c>
      <c r="M35" s="5">
        <v>510</v>
      </c>
      <c r="N35" s="5">
        <v>1100</v>
      </c>
      <c r="O35" s="5">
        <v>952</v>
      </c>
      <c r="P35" s="5">
        <v>932</v>
      </c>
      <c r="Q35" s="5">
        <v>1125</v>
      </c>
      <c r="R35" s="5">
        <v>943</v>
      </c>
      <c r="S35" s="5">
        <v>882</v>
      </c>
      <c r="T35" s="5">
        <v>1309</v>
      </c>
      <c r="U35" s="5">
        <v>1076</v>
      </c>
      <c r="V35" s="5">
        <v>920</v>
      </c>
      <c r="W35" s="5">
        <v>1251</v>
      </c>
      <c r="X35" s="5">
        <v>932</v>
      </c>
      <c r="Y35" s="5">
        <v>725</v>
      </c>
      <c r="Z35" s="5">
        <v>979</v>
      </c>
      <c r="AA35" s="5">
        <v>906</v>
      </c>
      <c r="AB35" s="5">
        <v>672</v>
      </c>
      <c r="AC35" s="5">
        <v>783</v>
      </c>
      <c r="AD35" s="5">
        <v>778</v>
      </c>
      <c r="AE35" s="5">
        <v>481</v>
      </c>
      <c r="AF35" s="5">
        <v>918</v>
      </c>
      <c r="AG35" s="5">
        <v>944</v>
      </c>
      <c r="AH35" s="5">
        <v>769</v>
      </c>
      <c r="AI35" s="5">
        <v>1020</v>
      </c>
      <c r="AJ35" s="5">
        <v>1064</v>
      </c>
      <c r="AK35" s="5">
        <v>856</v>
      </c>
      <c r="AL35" s="5">
        <v>748</v>
      </c>
      <c r="AM35" s="5">
        <v>802</v>
      </c>
      <c r="AN35" s="5">
        <v>690</v>
      </c>
    </row>
    <row r="36" spans="1:40" x14ac:dyDescent="0.25">
      <c r="A36" s="3" t="s">
        <v>110</v>
      </c>
      <c r="B36" s="5">
        <v>584</v>
      </c>
      <c r="C36" s="5">
        <v>576</v>
      </c>
      <c r="D36" s="5">
        <v>495</v>
      </c>
      <c r="E36" s="5">
        <v>871</v>
      </c>
      <c r="F36" s="5">
        <v>784</v>
      </c>
      <c r="G36" s="5">
        <v>856</v>
      </c>
      <c r="H36" s="5">
        <v>2227</v>
      </c>
      <c r="I36" s="5">
        <v>2138</v>
      </c>
      <c r="J36" s="5">
        <v>1992</v>
      </c>
      <c r="K36" s="5">
        <v>1354</v>
      </c>
      <c r="L36" s="5">
        <v>1365</v>
      </c>
      <c r="M36" s="5">
        <v>1235</v>
      </c>
      <c r="N36" s="5">
        <v>2629</v>
      </c>
      <c r="O36" s="5">
        <v>2365</v>
      </c>
      <c r="P36" s="5">
        <v>2173</v>
      </c>
      <c r="Q36" s="5">
        <v>2082</v>
      </c>
      <c r="R36" s="5">
        <v>1882</v>
      </c>
      <c r="S36" s="5">
        <v>1647</v>
      </c>
      <c r="T36" s="5">
        <v>2757</v>
      </c>
      <c r="U36" s="5">
        <v>2382</v>
      </c>
      <c r="V36" s="5">
        <v>1946</v>
      </c>
      <c r="W36" s="5">
        <v>2653</v>
      </c>
      <c r="X36" s="5">
        <v>2256</v>
      </c>
      <c r="Y36" s="5">
        <v>1828</v>
      </c>
      <c r="Z36" s="5">
        <v>2471</v>
      </c>
      <c r="AA36" s="5">
        <v>2320</v>
      </c>
      <c r="AB36" s="5">
        <v>1764</v>
      </c>
      <c r="AC36" s="5">
        <v>1299</v>
      </c>
      <c r="AD36" s="5">
        <v>1369</v>
      </c>
      <c r="AE36" s="5">
        <v>1030</v>
      </c>
      <c r="AF36" s="5">
        <v>1688</v>
      </c>
      <c r="AG36" s="5">
        <v>1862</v>
      </c>
      <c r="AH36" s="5">
        <v>1399</v>
      </c>
      <c r="AI36" s="5">
        <v>2131</v>
      </c>
      <c r="AJ36" s="5">
        <v>2292</v>
      </c>
      <c r="AK36" s="5">
        <v>1956</v>
      </c>
      <c r="AL36" s="5">
        <v>1337</v>
      </c>
      <c r="AM36" s="5">
        <v>1548</v>
      </c>
      <c r="AN36" s="5">
        <v>1406</v>
      </c>
    </row>
    <row r="37" spans="1:40" x14ac:dyDescent="0.25">
      <c r="A37" s="3" t="s">
        <v>4</v>
      </c>
      <c r="B37" s="5">
        <v>3190</v>
      </c>
      <c r="C37" s="5">
        <v>3368</v>
      </c>
      <c r="D37" s="5">
        <v>3293</v>
      </c>
      <c r="E37" s="5">
        <v>3563</v>
      </c>
      <c r="F37" s="5">
        <v>3852</v>
      </c>
      <c r="G37" s="5">
        <v>3749</v>
      </c>
      <c r="H37" s="5">
        <v>3532</v>
      </c>
      <c r="I37" s="5">
        <v>3827</v>
      </c>
      <c r="J37" s="5">
        <v>3531</v>
      </c>
      <c r="K37" s="5">
        <v>2605</v>
      </c>
      <c r="L37" s="5">
        <v>2838</v>
      </c>
      <c r="M37" s="5">
        <v>2476</v>
      </c>
      <c r="N37" s="5">
        <v>4627</v>
      </c>
      <c r="O37" s="5">
        <v>4657</v>
      </c>
      <c r="P37" s="5">
        <v>4420</v>
      </c>
      <c r="Q37" s="5">
        <v>4331</v>
      </c>
      <c r="R37" s="5">
        <v>4155</v>
      </c>
      <c r="S37" s="5">
        <v>4267</v>
      </c>
      <c r="T37" s="5">
        <v>4793</v>
      </c>
      <c r="U37" s="5">
        <v>4558</v>
      </c>
      <c r="V37" s="5">
        <v>3948</v>
      </c>
      <c r="W37" s="5">
        <v>5057</v>
      </c>
      <c r="X37" s="5">
        <v>4325</v>
      </c>
      <c r="Y37" s="5">
        <v>3639</v>
      </c>
      <c r="Z37" s="5">
        <v>4505</v>
      </c>
      <c r="AA37" s="5">
        <v>4486</v>
      </c>
      <c r="AB37" s="5">
        <v>3583</v>
      </c>
      <c r="AC37" s="5">
        <v>2314</v>
      </c>
      <c r="AD37" s="5">
        <v>2633</v>
      </c>
      <c r="AE37" s="5">
        <v>2002</v>
      </c>
      <c r="AF37" s="5">
        <v>2940</v>
      </c>
      <c r="AG37" s="5">
        <v>3563</v>
      </c>
      <c r="AH37" s="5">
        <v>2804</v>
      </c>
      <c r="AI37" s="5">
        <v>4376</v>
      </c>
      <c r="AJ37" s="5">
        <v>5141</v>
      </c>
      <c r="AK37" s="5">
        <v>4723</v>
      </c>
      <c r="AL37" s="5">
        <v>2914</v>
      </c>
      <c r="AM37" s="5">
        <v>3654</v>
      </c>
      <c r="AN37" s="5">
        <v>3584</v>
      </c>
    </row>
    <row r="38" spans="1:40" x14ac:dyDescent="0.25">
      <c r="A38" s="3" t="s">
        <v>111</v>
      </c>
      <c r="B38" s="5">
        <v>670</v>
      </c>
      <c r="C38" s="5">
        <v>599</v>
      </c>
      <c r="D38" s="5">
        <v>563</v>
      </c>
      <c r="E38" s="5">
        <v>611</v>
      </c>
      <c r="F38" s="5">
        <v>620</v>
      </c>
      <c r="G38" s="5">
        <v>615</v>
      </c>
      <c r="H38" s="5">
        <v>509</v>
      </c>
      <c r="I38" s="5">
        <v>528</v>
      </c>
      <c r="J38" s="5">
        <v>501</v>
      </c>
      <c r="K38" s="5">
        <v>1042</v>
      </c>
      <c r="L38" s="5">
        <v>1096</v>
      </c>
      <c r="M38" s="5">
        <v>1003</v>
      </c>
      <c r="N38" s="5">
        <v>1155</v>
      </c>
      <c r="O38" s="5">
        <v>1102</v>
      </c>
      <c r="P38" s="5">
        <v>1106</v>
      </c>
      <c r="Q38" s="5">
        <v>1575</v>
      </c>
      <c r="R38" s="5">
        <v>1470</v>
      </c>
      <c r="S38" s="5">
        <v>1416</v>
      </c>
      <c r="T38" s="5">
        <v>1241</v>
      </c>
      <c r="U38" s="5">
        <v>1077</v>
      </c>
      <c r="V38" s="5">
        <v>933</v>
      </c>
      <c r="W38" s="5">
        <v>2408</v>
      </c>
      <c r="X38" s="5">
        <v>1993</v>
      </c>
      <c r="Y38" s="5">
        <v>1609</v>
      </c>
      <c r="Z38" s="5">
        <v>1978</v>
      </c>
      <c r="AA38" s="5">
        <v>1850</v>
      </c>
      <c r="AB38" s="5">
        <v>1329</v>
      </c>
      <c r="AC38" s="5">
        <v>1135</v>
      </c>
      <c r="AD38" s="5">
        <v>1085</v>
      </c>
      <c r="AE38" s="5">
        <v>757</v>
      </c>
      <c r="AF38" s="5">
        <v>1381</v>
      </c>
      <c r="AG38" s="5">
        <v>1379</v>
      </c>
      <c r="AH38" s="5">
        <v>1070</v>
      </c>
      <c r="AI38" s="5">
        <v>1728</v>
      </c>
      <c r="AJ38" s="5">
        <v>1817</v>
      </c>
      <c r="AK38" s="5">
        <v>1617</v>
      </c>
      <c r="AL38" s="5">
        <v>1158</v>
      </c>
      <c r="AM38" s="5">
        <v>1231</v>
      </c>
      <c r="AN38" s="5">
        <v>1073</v>
      </c>
    </row>
    <row r="39" spans="1:40" x14ac:dyDescent="0.25">
      <c r="A39" s="3" t="s">
        <v>112</v>
      </c>
      <c r="B39" s="5">
        <v>671</v>
      </c>
      <c r="C39" s="5">
        <v>666</v>
      </c>
      <c r="D39" s="5">
        <v>594</v>
      </c>
      <c r="E39" s="5">
        <v>723</v>
      </c>
      <c r="F39" s="5">
        <v>638</v>
      </c>
      <c r="G39" s="5">
        <v>591</v>
      </c>
      <c r="H39" s="5">
        <v>1864</v>
      </c>
      <c r="I39" s="5">
        <v>1676</v>
      </c>
      <c r="J39" s="5">
        <v>1690</v>
      </c>
      <c r="K39" s="5">
        <v>964</v>
      </c>
      <c r="L39" s="5">
        <v>884</v>
      </c>
      <c r="M39" s="5">
        <v>772</v>
      </c>
      <c r="N39" s="5">
        <v>1028</v>
      </c>
      <c r="O39" s="5">
        <v>885</v>
      </c>
      <c r="P39" s="5">
        <v>782</v>
      </c>
      <c r="Q39" s="5">
        <v>2249</v>
      </c>
      <c r="R39" s="5">
        <v>2013</v>
      </c>
      <c r="S39" s="5">
        <v>1839</v>
      </c>
      <c r="T39" s="5">
        <v>2334</v>
      </c>
      <c r="U39" s="5">
        <v>1929</v>
      </c>
      <c r="V39" s="5">
        <v>1658</v>
      </c>
      <c r="W39" s="5">
        <v>2317</v>
      </c>
      <c r="X39" s="5">
        <v>1783</v>
      </c>
      <c r="Y39" s="5">
        <v>1492</v>
      </c>
      <c r="Z39" s="5">
        <v>2056</v>
      </c>
      <c r="AA39" s="5">
        <v>1737</v>
      </c>
      <c r="AB39" s="5">
        <v>1234</v>
      </c>
      <c r="AC39" s="5">
        <v>1478</v>
      </c>
      <c r="AD39" s="5">
        <v>1392</v>
      </c>
      <c r="AE39" s="5">
        <v>1060</v>
      </c>
      <c r="AF39" s="5">
        <v>1196</v>
      </c>
      <c r="AG39" s="5">
        <v>1205</v>
      </c>
      <c r="AH39" s="5">
        <v>934</v>
      </c>
      <c r="AI39" s="5">
        <v>1345</v>
      </c>
      <c r="AJ39" s="5">
        <v>1316</v>
      </c>
      <c r="AK39" s="5">
        <v>1115</v>
      </c>
      <c r="AL39" s="5">
        <v>1087</v>
      </c>
      <c r="AM39" s="5">
        <v>1170</v>
      </c>
      <c r="AN39" s="5">
        <v>1034</v>
      </c>
    </row>
    <row r="40" spans="1:40" x14ac:dyDescent="0.25">
      <c r="A40" s="46" t="s">
        <v>184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>
        <v>576</v>
      </c>
      <c r="AM40" s="5">
        <v>606</v>
      </c>
      <c r="AN40" s="5">
        <v>529</v>
      </c>
    </row>
    <row r="41" spans="1:40" x14ac:dyDescent="0.25">
      <c r="A41" s="3" t="s">
        <v>113</v>
      </c>
      <c r="B41" s="5">
        <v>1257</v>
      </c>
      <c r="C41" s="5">
        <v>1265</v>
      </c>
      <c r="D41" s="5">
        <v>1124</v>
      </c>
      <c r="E41" s="5">
        <v>3646</v>
      </c>
      <c r="F41" s="5">
        <v>3267</v>
      </c>
      <c r="G41" s="5">
        <v>3046</v>
      </c>
      <c r="H41" s="5">
        <v>3237</v>
      </c>
      <c r="I41" s="5">
        <v>3027</v>
      </c>
      <c r="J41" s="5">
        <v>2967</v>
      </c>
      <c r="K41" s="5">
        <v>1700</v>
      </c>
      <c r="L41" s="5">
        <v>1485</v>
      </c>
      <c r="M41" s="5">
        <v>1393</v>
      </c>
      <c r="N41" s="5">
        <v>2052</v>
      </c>
      <c r="O41" s="5">
        <v>1783</v>
      </c>
      <c r="P41" s="5">
        <v>1649</v>
      </c>
      <c r="Q41" s="5">
        <v>4184</v>
      </c>
      <c r="R41" s="5">
        <v>3353</v>
      </c>
      <c r="S41" s="5">
        <v>3320</v>
      </c>
      <c r="T41" s="5">
        <v>4035</v>
      </c>
      <c r="U41" s="5">
        <v>3597</v>
      </c>
      <c r="V41" s="5">
        <v>2810</v>
      </c>
      <c r="W41" s="5">
        <v>4220</v>
      </c>
      <c r="X41" s="5">
        <v>3268</v>
      </c>
      <c r="Y41" s="5">
        <v>2619</v>
      </c>
      <c r="Z41" s="5">
        <v>4029</v>
      </c>
      <c r="AA41" s="5">
        <v>3312</v>
      </c>
      <c r="AB41" s="5">
        <v>2526</v>
      </c>
      <c r="AC41" s="5">
        <v>1760</v>
      </c>
      <c r="AD41" s="5">
        <v>1710</v>
      </c>
      <c r="AE41" s="5">
        <v>1274</v>
      </c>
      <c r="AF41" s="5">
        <v>2585</v>
      </c>
      <c r="AG41" s="5">
        <v>2900</v>
      </c>
      <c r="AH41" s="5">
        <v>2032</v>
      </c>
      <c r="AI41" s="5">
        <v>2817</v>
      </c>
      <c r="AJ41" s="5">
        <v>3218</v>
      </c>
      <c r="AK41" s="5">
        <v>2552</v>
      </c>
      <c r="AL41" s="5">
        <v>1466</v>
      </c>
      <c r="AM41" s="5">
        <v>1793</v>
      </c>
      <c r="AN41" s="5">
        <v>1585</v>
      </c>
    </row>
    <row r="42" spans="1:40" x14ac:dyDescent="0.25">
      <c r="A42" s="3" t="s">
        <v>114</v>
      </c>
      <c r="B42" s="5">
        <v>671</v>
      </c>
      <c r="C42" s="5">
        <v>647</v>
      </c>
      <c r="D42" s="5">
        <v>577</v>
      </c>
      <c r="E42" s="5">
        <v>672</v>
      </c>
      <c r="F42" s="5">
        <v>637</v>
      </c>
      <c r="G42" s="5">
        <v>601</v>
      </c>
      <c r="H42" s="5">
        <v>496</v>
      </c>
      <c r="I42" s="5">
        <v>505</v>
      </c>
      <c r="J42" s="5">
        <v>478</v>
      </c>
      <c r="K42" s="5">
        <v>1354</v>
      </c>
      <c r="L42" s="5">
        <v>1229</v>
      </c>
      <c r="M42" s="5">
        <v>1049</v>
      </c>
      <c r="N42" s="5">
        <v>1509</v>
      </c>
      <c r="O42" s="5">
        <v>1167</v>
      </c>
      <c r="P42" s="5">
        <v>1058</v>
      </c>
      <c r="Q42" s="5">
        <v>2449</v>
      </c>
      <c r="R42" s="5">
        <v>1850</v>
      </c>
      <c r="S42" s="5">
        <v>1753</v>
      </c>
      <c r="T42" s="5">
        <v>2630</v>
      </c>
      <c r="U42" s="5">
        <v>1981</v>
      </c>
      <c r="V42" s="5">
        <v>1630</v>
      </c>
      <c r="W42" s="5">
        <v>2602</v>
      </c>
      <c r="X42" s="5">
        <v>1893</v>
      </c>
      <c r="Y42" s="5">
        <v>1471</v>
      </c>
      <c r="Z42" s="5">
        <v>2057</v>
      </c>
      <c r="AA42" s="5">
        <v>1634</v>
      </c>
      <c r="AB42" s="5">
        <v>1170</v>
      </c>
      <c r="AC42" s="5">
        <v>1281</v>
      </c>
      <c r="AD42" s="5">
        <v>1070</v>
      </c>
      <c r="AE42" s="5">
        <v>724</v>
      </c>
      <c r="AF42" s="5">
        <v>1511</v>
      </c>
      <c r="AG42" s="5">
        <v>1515</v>
      </c>
      <c r="AH42" s="5">
        <v>1034</v>
      </c>
      <c r="AI42" s="5">
        <v>1784</v>
      </c>
      <c r="AJ42" s="5">
        <v>1797</v>
      </c>
      <c r="AK42" s="5">
        <v>1398</v>
      </c>
      <c r="AL42" s="5">
        <v>1182</v>
      </c>
      <c r="AM42" s="5">
        <v>1181</v>
      </c>
      <c r="AN42" s="5">
        <v>1003</v>
      </c>
    </row>
    <row r="43" spans="1:40" x14ac:dyDescent="0.25">
      <c r="A43" s="3" t="s">
        <v>115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947</v>
      </c>
      <c r="X43" s="5">
        <v>591</v>
      </c>
      <c r="Y43" s="5">
        <v>484</v>
      </c>
      <c r="Z43" s="5">
        <v>818</v>
      </c>
      <c r="AA43" s="5">
        <v>644</v>
      </c>
      <c r="AB43" s="5">
        <v>464</v>
      </c>
      <c r="AC43" s="5">
        <v>1190</v>
      </c>
      <c r="AD43" s="5">
        <v>1246</v>
      </c>
      <c r="AE43" s="5">
        <v>902</v>
      </c>
      <c r="AF43" s="5">
        <v>951</v>
      </c>
      <c r="AG43" s="5">
        <v>917</v>
      </c>
      <c r="AH43" s="5">
        <v>743</v>
      </c>
      <c r="AI43" s="5">
        <v>863</v>
      </c>
      <c r="AJ43" s="5">
        <v>731</v>
      </c>
      <c r="AK43" s="5">
        <v>645</v>
      </c>
      <c r="AL43" s="5">
        <v>738</v>
      </c>
      <c r="AM43" s="5">
        <v>815</v>
      </c>
      <c r="AN43" s="5">
        <v>671</v>
      </c>
    </row>
    <row r="44" spans="1:40" x14ac:dyDescent="0.25">
      <c r="A44" s="3" t="s">
        <v>116</v>
      </c>
      <c r="B44" s="5">
        <v>829</v>
      </c>
      <c r="C44" s="5">
        <v>861</v>
      </c>
      <c r="D44" s="5">
        <v>779</v>
      </c>
      <c r="E44" s="5">
        <v>791</v>
      </c>
      <c r="F44" s="5">
        <v>755</v>
      </c>
      <c r="G44" s="5">
        <v>754</v>
      </c>
      <c r="H44" s="5">
        <v>579</v>
      </c>
      <c r="I44" s="5">
        <v>657</v>
      </c>
      <c r="J44" s="5">
        <v>600</v>
      </c>
      <c r="K44" s="5">
        <v>659</v>
      </c>
      <c r="L44" s="5">
        <v>636</v>
      </c>
      <c r="M44" s="5">
        <v>572</v>
      </c>
      <c r="N44" s="5">
        <v>624</v>
      </c>
      <c r="O44" s="5">
        <v>592</v>
      </c>
      <c r="P44" s="5">
        <v>555</v>
      </c>
      <c r="Q44" s="5">
        <v>1965</v>
      </c>
      <c r="R44" s="5">
        <v>1704</v>
      </c>
      <c r="S44" s="5">
        <v>1620</v>
      </c>
      <c r="T44" s="5">
        <v>2882</v>
      </c>
      <c r="U44" s="5">
        <v>2301</v>
      </c>
      <c r="V44" s="5">
        <v>2064</v>
      </c>
      <c r="W44" s="5">
        <v>2039</v>
      </c>
      <c r="X44" s="5">
        <v>1518</v>
      </c>
      <c r="Y44" s="5">
        <v>1363</v>
      </c>
      <c r="Z44" s="5">
        <v>1739</v>
      </c>
      <c r="AA44" s="5">
        <v>1397</v>
      </c>
      <c r="AB44" s="5">
        <v>969</v>
      </c>
      <c r="AC44" s="5">
        <v>1249</v>
      </c>
      <c r="AD44" s="5">
        <v>1150</v>
      </c>
      <c r="AE44" s="5">
        <v>833</v>
      </c>
      <c r="AF44" s="5">
        <v>1091</v>
      </c>
      <c r="AG44" s="5">
        <v>1118</v>
      </c>
      <c r="AH44" s="5">
        <v>729</v>
      </c>
      <c r="AI44" s="5">
        <v>1556</v>
      </c>
      <c r="AJ44" s="5">
        <v>1449</v>
      </c>
      <c r="AK44" s="5">
        <v>1196</v>
      </c>
      <c r="AL44" s="5">
        <v>928</v>
      </c>
      <c r="AM44" s="5">
        <v>931</v>
      </c>
      <c r="AN44" s="5">
        <v>831</v>
      </c>
    </row>
    <row r="45" spans="1:40" x14ac:dyDescent="0.25">
      <c r="A45" s="3" t="s">
        <v>117</v>
      </c>
      <c r="B45" s="5">
        <v>225</v>
      </c>
      <c r="C45" s="5">
        <v>188</v>
      </c>
      <c r="D45" s="5">
        <v>213</v>
      </c>
      <c r="E45" s="5">
        <v>205</v>
      </c>
      <c r="F45" s="5">
        <v>205</v>
      </c>
      <c r="G45" s="5">
        <v>202</v>
      </c>
      <c r="H45" s="5">
        <v>248</v>
      </c>
      <c r="I45" s="5">
        <v>231</v>
      </c>
      <c r="J45" s="5">
        <v>215</v>
      </c>
      <c r="K45" s="5">
        <v>283</v>
      </c>
      <c r="L45" s="5">
        <v>258</v>
      </c>
      <c r="M45" s="5">
        <v>258</v>
      </c>
      <c r="N45" s="5">
        <v>284</v>
      </c>
      <c r="O45" s="5">
        <v>237</v>
      </c>
      <c r="P45" s="5">
        <v>210</v>
      </c>
      <c r="Q45" s="5">
        <v>277</v>
      </c>
      <c r="R45" s="5">
        <v>254</v>
      </c>
      <c r="S45" s="5">
        <v>212</v>
      </c>
      <c r="T45" s="5">
        <v>336</v>
      </c>
      <c r="U45" s="5">
        <v>273</v>
      </c>
      <c r="V45" s="5">
        <v>275</v>
      </c>
      <c r="W45" s="5">
        <v>359</v>
      </c>
      <c r="X45" s="5">
        <v>276</v>
      </c>
      <c r="Y45" s="5">
        <v>256</v>
      </c>
      <c r="Z45" s="5">
        <v>325</v>
      </c>
      <c r="AA45" s="5">
        <v>240</v>
      </c>
      <c r="AB45" s="5">
        <v>202</v>
      </c>
      <c r="AC45" s="5">
        <v>796</v>
      </c>
      <c r="AD45" s="5">
        <v>740</v>
      </c>
      <c r="AE45" s="5">
        <v>561</v>
      </c>
      <c r="AF45" s="5">
        <v>480</v>
      </c>
      <c r="AG45" s="5">
        <v>486</v>
      </c>
      <c r="AH45" s="5">
        <v>349</v>
      </c>
      <c r="AI45" s="5">
        <v>280</v>
      </c>
      <c r="AJ45" s="5">
        <v>214</v>
      </c>
      <c r="AK45" s="5">
        <v>259</v>
      </c>
      <c r="AL45" s="5">
        <v>371</v>
      </c>
      <c r="AM45" s="5">
        <v>323</v>
      </c>
      <c r="AN45" s="5">
        <v>349</v>
      </c>
    </row>
    <row r="46" spans="1:40" x14ac:dyDescent="0.25">
      <c r="A46" s="3" t="s">
        <v>118</v>
      </c>
      <c r="B46" s="5">
        <v>215</v>
      </c>
      <c r="C46" s="5">
        <v>194</v>
      </c>
      <c r="D46" s="5">
        <v>218</v>
      </c>
      <c r="E46" s="5">
        <v>274</v>
      </c>
      <c r="F46" s="5">
        <v>213</v>
      </c>
      <c r="G46" s="5">
        <v>239</v>
      </c>
      <c r="H46" s="5">
        <v>189</v>
      </c>
      <c r="I46" s="5">
        <v>200</v>
      </c>
      <c r="J46" s="5">
        <v>213</v>
      </c>
      <c r="K46" s="5">
        <v>222</v>
      </c>
      <c r="L46" s="5">
        <v>181</v>
      </c>
      <c r="M46" s="5">
        <v>180</v>
      </c>
      <c r="N46" s="5">
        <v>203</v>
      </c>
      <c r="O46" s="5">
        <v>195</v>
      </c>
      <c r="P46" s="5">
        <v>196</v>
      </c>
      <c r="Q46" s="5">
        <v>192</v>
      </c>
      <c r="R46" s="5">
        <v>194</v>
      </c>
      <c r="S46" s="5">
        <v>191</v>
      </c>
      <c r="T46" s="5">
        <v>273</v>
      </c>
      <c r="U46" s="5">
        <v>210</v>
      </c>
      <c r="V46" s="5">
        <v>225</v>
      </c>
      <c r="W46" s="5">
        <v>276</v>
      </c>
      <c r="X46" s="5">
        <v>237</v>
      </c>
      <c r="Y46" s="5">
        <v>227</v>
      </c>
      <c r="Z46" s="5">
        <v>140</v>
      </c>
      <c r="AA46" s="5">
        <v>131</v>
      </c>
      <c r="AB46" s="5">
        <v>148</v>
      </c>
      <c r="AC46" s="5">
        <v>384</v>
      </c>
      <c r="AD46" s="5">
        <v>447</v>
      </c>
      <c r="AE46" s="5">
        <v>312</v>
      </c>
      <c r="AF46" s="5">
        <v>446</v>
      </c>
      <c r="AG46" s="5">
        <v>483</v>
      </c>
      <c r="AH46" s="5">
        <v>434</v>
      </c>
      <c r="AI46" s="5">
        <v>367</v>
      </c>
      <c r="AJ46" s="5">
        <v>339</v>
      </c>
      <c r="AK46" s="5">
        <v>356</v>
      </c>
      <c r="AL46" s="5">
        <v>484</v>
      </c>
      <c r="AM46" s="5">
        <v>480</v>
      </c>
      <c r="AN46" s="5">
        <v>486</v>
      </c>
    </row>
    <row r="47" spans="1:40" x14ac:dyDescent="0.25">
      <c r="A47" s="47" t="s">
        <v>5</v>
      </c>
      <c r="B47" s="5">
        <f>SUM(B31:B46)</f>
        <v>10122</v>
      </c>
      <c r="C47" s="5">
        <f t="shared" ref="C47:AN47" si="1">SUM(C31:C46)</f>
        <v>10058</v>
      </c>
      <c r="D47" s="5">
        <f t="shared" si="1"/>
        <v>9553</v>
      </c>
      <c r="E47" s="5">
        <f t="shared" si="1"/>
        <v>13292</v>
      </c>
      <c r="F47" s="5">
        <f t="shared" si="1"/>
        <v>12904</v>
      </c>
      <c r="G47" s="5">
        <f t="shared" si="1"/>
        <v>12522</v>
      </c>
      <c r="H47" s="5">
        <f t="shared" si="1"/>
        <v>15379</v>
      </c>
      <c r="I47" s="5">
        <f t="shared" si="1"/>
        <v>15223</v>
      </c>
      <c r="J47" s="5">
        <f t="shared" si="1"/>
        <v>14616</v>
      </c>
      <c r="K47" s="5">
        <f t="shared" si="1"/>
        <v>12058</v>
      </c>
      <c r="L47" s="5">
        <f t="shared" si="1"/>
        <v>11691</v>
      </c>
      <c r="M47" s="5">
        <f t="shared" si="1"/>
        <v>10504</v>
      </c>
      <c r="N47" s="5">
        <f t="shared" si="1"/>
        <v>16998</v>
      </c>
      <c r="O47" s="5">
        <f t="shared" si="1"/>
        <v>15569</v>
      </c>
      <c r="P47" s="5">
        <f t="shared" si="1"/>
        <v>14591</v>
      </c>
      <c r="Q47" s="5">
        <f t="shared" si="1"/>
        <v>22389</v>
      </c>
      <c r="R47" s="5">
        <f t="shared" si="1"/>
        <v>19601</v>
      </c>
      <c r="S47" s="5">
        <f t="shared" si="1"/>
        <v>18996</v>
      </c>
      <c r="T47" s="5">
        <f t="shared" si="1"/>
        <v>24915</v>
      </c>
      <c r="U47" s="5">
        <f t="shared" si="1"/>
        <v>21524</v>
      </c>
      <c r="V47" s="5">
        <f t="shared" si="1"/>
        <v>18282</v>
      </c>
      <c r="W47" s="5">
        <f t="shared" si="1"/>
        <v>26191</v>
      </c>
      <c r="X47" s="5">
        <f t="shared" si="1"/>
        <v>20751</v>
      </c>
      <c r="Y47" s="5">
        <f t="shared" si="1"/>
        <v>17245</v>
      </c>
      <c r="Z47" s="5">
        <f t="shared" si="1"/>
        <v>23029</v>
      </c>
      <c r="AA47" s="5">
        <f t="shared" si="1"/>
        <v>20330</v>
      </c>
      <c r="AB47" s="5">
        <f t="shared" si="1"/>
        <v>15335</v>
      </c>
      <c r="AC47" s="5">
        <f t="shared" si="1"/>
        <v>18009</v>
      </c>
      <c r="AD47" s="5">
        <f t="shared" si="1"/>
        <v>18008</v>
      </c>
      <c r="AE47" s="5">
        <f t="shared" si="1"/>
        <v>13233</v>
      </c>
      <c r="AF47" s="5">
        <f t="shared" si="1"/>
        <v>18309</v>
      </c>
      <c r="AG47" s="5">
        <f t="shared" si="1"/>
        <v>19555</v>
      </c>
      <c r="AH47" s="5">
        <f t="shared" si="1"/>
        <v>14986</v>
      </c>
      <c r="AI47" s="5">
        <f t="shared" si="1"/>
        <v>20865</v>
      </c>
      <c r="AJ47" s="5">
        <f t="shared" si="1"/>
        <v>22050</v>
      </c>
      <c r="AK47" s="5">
        <f t="shared" si="1"/>
        <v>19137</v>
      </c>
      <c r="AL47" s="5">
        <f t="shared" si="1"/>
        <v>15492</v>
      </c>
      <c r="AM47" s="5">
        <f t="shared" si="1"/>
        <v>17342</v>
      </c>
      <c r="AN47" s="5">
        <f t="shared" si="1"/>
        <v>15911</v>
      </c>
    </row>
    <row r="48" spans="1:40" x14ac:dyDescent="0.25">
      <c r="A48" s="235" t="s">
        <v>181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</row>
    <row r="49" spans="1:40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</row>
    <row r="50" spans="1:40" x14ac:dyDescent="0.25">
      <c r="A50" s="237" t="s">
        <v>304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40" x14ac:dyDescent="0.25">
      <c r="A51" s="232" t="s">
        <v>189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40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40" x14ac:dyDescent="0.25">
      <c r="A53" s="69" t="s">
        <v>3</v>
      </c>
      <c r="B53" s="244">
        <v>2015</v>
      </c>
      <c r="C53" s="244"/>
      <c r="D53" s="244"/>
      <c r="E53" s="244"/>
      <c r="F53" s="244"/>
      <c r="G53" s="244"/>
      <c r="H53" s="244">
        <v>2017</v>
      </c>
      <c r="I53" s="244"/>
      <c r="J53" s="244"/>
      <c r="K53" s="244"/>
      <c r="L53" s="244"/>
      <c r="M53" s="244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40" x14ac:dyDescent="0.25">
      <c r="A54" s="69"/>
      <c r="B54" s="263" t="s">
        <v>21</v>
      </c>
      <c r="C54" s="263"/>
      <c r="D54" s="263" t="s">
        <v>22</v>
      </c>
      <c r="E54" s="263"/>
      <c r="F54" s="263" t="s">
        <v>23</v>
      </c>
      <c r="G54" s="263"/>
      <c r="H54" s="263" t="s">
        <v>21</v>
      </c>
      <c r="I54" s="263"/>
      <c r="J54" s="263" t="s">
        <v>22</v>
      </c>
      <c r="K54" s="263"/>
      <c r="L54" s="263" t="s">
        <v>23</v>
      </c>
      <c r="M54" s="263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40" ht="30" x14ac:dyDescent="0.25">
      <c r="A55" s="70"/>
      <c r="B55" s="29" t="s">
        <v>144</v>
      </c>
      <c r="C55" s="29" t="s">
        <v>182</v>
      </c>
      <c r="D55" s="29" t="s">
        <v>144</v>
      </c>
      <c r="E55" s="29" t="s">
        <v>182</v>
      </c>
      <c r="F55" s="29" t="s">
        <v>144</v>
      </c>
      <c r="G55" s="29" t="s">
        <v>182</v>
      </c>
      <c r="H55" s="29" t="s">
        <v>144</v>
      </c>
      <c r="I55" s="29" t="s">
        <v>182</v>
      </c>
      <c r="J55" s="29" t="s">
        <v>144</v>
      </c>
      <c r="K55" s="29" t="s">
        <v>182</v>
      </c>
      <c r="L55" s="29" t="s">
        <v>144</v>
      </c>
      <c r="M55" s="29" t="s">
        <v>182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40" x14ac:dyDescent="0.25">
      <c r="A56" s="3" t="s">
        <v>105</v>
      </c>
      <c r="B56" s="37">
        <v>8.6309999999999998E-3</v>
      </c>
      <c r="C56" s="37">
        <v>1.8812E-3</v>
      </c>
      <c r="D56" s="37">
        <v>8.8304000000000004E-3</v>
      </c>
      <c r="E56" s="37">
        <v>1.9513E-3</v>
      </c>
      <c r="F56" s="37">
        <v>1.06128E-2</v>
      </c>
      <c r="G56" s="37">
        <v>2.4101000000000001E-3</v>
      </c>
      <c r="H56" s="37">
        <v>1.01268E-2</v>
      </c>
      <c r="I56" s="37">
        <v>7.3039999999999997E-4</v>
      </c>
      <c r="J56" s="37">
        <v>8.7410999999999999E-3</v>
      </c>
      <c r="K56" s="37">
        <v>5.5340000000000001E-4</v>
      </c>
      <c r="L56" s="37">
        <v>2.0423699999999999E-2</v>
      </c>
      <c r="M56" s="37">
        <v>1.2635999999999999E-3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40" x14ac:dyDescent="0.25">
      <c r="A57" s="3" t="s">
        <v>106</v>
      </c>
      <c r="B57" s="37">
        <v>1.8822999999999999E-2</v>
      </c>
      <c r="C57" s="37">
        <v>2.5482999999999999E-3</v>
      </c>
      <c r="D57" s="37">
        <v>1.72029E-2</v>
      </c>
      <c r="E57" s="37">
        <v>2.4729000000000001E-3</v>
      </c>
      <c r="F57" s="37">
        <v>2.16738E-2</v>
      </c>
      <c r="G57" s="37">
        <v>3.4730999999999998E-3</v>
      </c>
      <c r="H57" s="37">
        <v>2.02343E-2</v>
      </c>
      <c r="I57" s="37">
        <v>1.1555000000000001E-3</v>
      </c>
      <c r="J57" s="37">
        <v>1.9808300000000001E-2</v>
      </c>
      <c r="K57" s="37">
        <v>1.1134999999999999E-3</v>
      </c>
      <c r="L57" s="37">
        <v>3.7956999999999998E-2</v>
      </c>
      <c r="M57" s="37">
        <v>2.6435999999999999E-3</v>
      </c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40" x14ac:dyDescent="0.25">
      <c r="A58" s="3" t="s">
        <v>107</v>
      </c>
      <c r="B58" s="37">
        <v>3.6961000000000001E-2</v>
      </c>
      <c r="C58" s="37">
        <v>5.9236000000000002E-3</v>
      </c>
      <c r="D58" s="37">
        <v>3.1309099999999999E-2</v>
      </c>
      <c r="E58" s="37">
        <v>4.8181999999999999E-3</v>
      </c>
      <c r="F58" s="37">
        <v>3.2749500000000001E-2</v>
      </c>
      <c r="G58" s="37">
        <v>5.0298000000000001E-3</v>
      </c>
      <c r="H58" s="37">
        <v>3.4284500000000002E-2</v>
      </c>
      <c r="I58" s="37">
        <v>2.2653999999999999E-3</v>
      </c>
      <c r="J58" s="37">
        <v>3.6494199999999997E-2</v>
      </c>
      <c r="K58" s="37">
        <v>2.2778E-3</v>
      </c>
      <c r="L58" s="37">
        <v>1.5002100000000001E-2</v>
      </c>
      <c r="M58" s="37">
        <v>1.3423E-3</v>
      </c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40" x14ac:dyDescent="0.25">
      <c r="A59" s="3" t="s">
        <v>108</v>
      </c>
      <c r="B59" s="37">
        <v>1.6501100000000001E-2</v>
      </c>
      <c r="C59" s="37">
        <v>1.5937E-3</v>
      </c>
      <c r="D59" s="37">
        <v>1.7008700000000002E-2</v>
      </c>
      <c r="E59" s="37">
        <v>1.872E-3</v>
      </c>
      <c r="F59" s="37">
        <v>1.60964E-2</v>
      </c>
      <c r="G59" s="37">
        <v>1.6712999999999999E-3</v>
      </c>
      <c r="H59" s="37">
        <v>1.7162699999999999E-2</v>
      </c>
      <c r="I59" s="37">
        <v>1.1414000000000001E-3</v>
      </c>
      <c r="J59" s="37">
        <v>1.50622E-2</v>
      </c>
      <c r="K59" s="37">
        <v>1.0338000000000001E-3</v>
      </c>
      <c r="L59" s="37">
        <v>3.9217399999999999E-2</v>
      </c>
      <c r="M59" s="37">
        <v>2.8175000000000001E-3</v>
      </c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40" x14ac:dyDescent="0.25">
      <c r="A60" s="3" t="s">
        <v>109</v>
      </c>
      <c r="B60" s="37">
        <v>4.5165200000000003E-2</v>
      </c>
      <c r="C60" s="37">
        <v>3.2854999999999998E-3</v>
      </c>
      <c r="D60" s="37">
        <v>4.2580199999999999E-2</v>
      </c>
      <c r="E60" s="37">
        <v>3.1472000000000002E-3</v>
      </c>
      <c r="F60" s="37">
        <v>3.9358200000000003E-2</v>
      </c>
      <c r="G60" s="37">
        <v>2.8938000000000002E-3</v>
      </c>
      <c r="H60" s="37">
        <v>4.6357700000000002E-2</v>
      </c>
      <c r="I60" s="37">
        <v>3.3403E-3</v>
      </c>
      <c r="J60" s="37">
        <v>4.3059100000000003E-2</v>
      </c>
      <c r="K60" s="37">
        <v>3.0482E-3</v>
      </c>
      <c r="L60" s="37">
        <v>9.6653500000000003E-2</v>
      </c>
      <c r="M60" s="37">
        <v>4.6093000000000002E-3</v>
      </c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40" x14ac:dyDescent="0.25">
      <c r="A61" s="3" t="s">
        <v>110</v>
      </c>
      <c r="B61" s="37">
        <v>0.1016064</v>
      </c>
      <c r="C61" s="37">
        <v>4.9801999999999997E-3</v>
      </c>
      <c r="D61" s="37">
        <v>9.8736000000000004E-2</v>
      </c>
      <c r="E61" s="37">
        <v>4.9379999999999997E-3</v>
      </c>
      <c r="F61" s="37">
        <v>9.8084900000000003E-2</v>
      </c>
      <c r="G61" s="37">
        <v>5.3857999999999996E-3</v>
      </c>
      <c r="H61" s="37">
        <v>0.1002509</v>
      </c>
      <c r="I61" s="37">
        <v>4.5539999999999999E-3</v>
      </c>
      <c r="J61" s="37">
        <v>0.1006624</v>
      </c>
      <c r="K61" s="37">
        <v>3.9902999999999996E-3</v>
      </c>
      <c r="L61" s="37">
        <v>0.4584667</v>
      </c>
      <c r="M61" s="37">
        <v>1.3842699999999999E-2</v>
      </c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40" x14ac:dyDescent="0.25">
      <c r="A62" s="3" t="s">
        <v>4</v>
      </c>
      <c r="B62" s="37">
        <v>0.39735409999999999</v>
      </c>
      <c r="C62" s="37">
        <v>1.07499E-2</v>
      </c>
      <c r="D62" s="37">
        <v>0.43031950000000002</v>
      </c>
      <c r="E62" s="37">
        <v>1.19402E-2</v>
      </c>
      <c r="F62" s="37">
        <v>0.4483203</v>
      </c>
      <c r="G62" s="37">
        <v>1.39886E-2</v>
      </c>
      <c r="H62" s="37">
        <v>0.390407</v>
      </c>
      <c r="I62" s="37">
        <v>9.2327999999999993E-3</v>
      </c>
      <c r="J62" s="37">
        <v>0.41832659999999999</v>
      </c>
      <c r="K62" s="37">
        <v>1.0055E-2</v>
      </c>
      <c r="L62" s="37">
        <v>4.5208499999999999E-2</v>
      </c>
      <c r="M62" s="37">
        <v>2.9266000000000001E-3</v>
      </c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40" x14ac:dyDescent="0.25">
      <c r="A63" s="3" t="s">
        <v>111</v>
      </c>
      <c r="B63" s="37">
        <v>5.1097900000000002E-2</v>
      </c>
      <c r="C63" s="37">
        <v>3.3980999999999998E-3</v>
      </c>
      <c r="D63" s="37">
        <v>4.8074400000000003E-2</v>
      </c>
      <c r="E63" s="37">
        <v>3.5033E-3</v>
      </c>
      <c r="F63" s="37">
        <v>4.8551799999999999E-2</v>
      </c>
      <c r="G63" s="37">
        <v>3.4136000000000001E-3</v>
      </c>
      <c r="H63" s="37">
        <v>5.5823600000000001E-2</v>
      </c>
      <c r="I63" s="37">
        <v>2.9878999999999999E-3</v>
      </c>
      <c r="J63" s="37">
        <v>5.1455800000000003E-2</v>
      </c>
      <c r="K63" s="37">
        <v>3.0228E-3</v>
      </c>
      <c r="L63" s="37">
        <v>4.9513300000000003E-2</v>
      </c>
      <c r="M63" s="37">
        <v>2.6719999999999999E-3</v>
      </c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40" x14ac:dyDescent="0.25">
      <c r="A64" s="3" t="s">
        <v>112</v>
      </c>
      <c r="B64" s="37">
        <v>6.03934E-2</v>
      </c>
      <c r="C64" s="37">
        <v>3.8297000000000001E-3</v>
      </c>
      <c r="D64" s="37">
        <v>5.2769299999999998E-2</v>
      </c>
      <c r="E64" s="37">
        <v>3.8546000000000001E-3</v>
      </c>
      <c r="F64" s="37">
        <v>5.0356900000000003E-2</v>
      </c>
      <c r="G64" s="37">
        <v>3.4740999999999999E-3</v>
      </c>
      <c r="H64" s="37">
        <v>6.3554100000000002E-2</v>
      </c>
      <c r="I64" s="37">
        <v>3.6671999999999998E-3</v>
      </c>
      <c r="J64" s="37">
        <v>5.6141099999999999E-2</v>
      </c>
      <c r="K64" s="37">
        <v>3.0038E-3</v>
      </c>
      <c r="L64" s="37">
        <v>2.1201000000000001E-2</v>
      </c>
      <c r="M64" s="37">
        <v>1.4854E-3</v>
      </c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x14ac:dyDescent="0.25">
      <c r="A65" s="46" t="s">
        <v>184</v>
      </c>
      <c r="B65" s="37"/>
      <c r="C65" s="37"/>
      <c r="D65" s="37"/>
      <c r="E65" s="37"/>
      <c r="F65" s="37"/>
      <c r="G65" s="37"/>
      <c r="H65" s="37">
        <v>2.6307000000000001E-2</v>
      </c>
      <c r="I65" s="37">
        <v>1.6408E-3</v>
      </c>
      <c r="J65" s="37">
        <v>2.3120499999999999E-2</v>
      </c>
      <c r="K65" s="37">
        <v>1.317E-3</v>
      </c>
      <c r="L65" s="37">
        <v>8.8987200000000002E-2</v>
      </c>
      <c r="M65" s="37">
        <v>4.6711000000000001E-3</v>
      </c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x14ac:dyDescent="0.25">
      <c r="A66" s="3" t="s">
        <v>113</v>
      </c>
      <c r="B66" s="37">
        <v>0.1169871</v>
      </c>
      <c r="C66" s="37">
        <v>5.4409999999999997E-3</v>
      </c>
      <c r="D66" s="37">
        <v>0.1251246</v>
      </c>
      <c r="E66" s="37">
        <v>5.5142999999999998E-3</v>
      </c>
      <c r="F66" s="37">
        <v>0.1101119</v>
      </c>
      <c r="G66" s="37">
        <v>5.0758000000000001E-3</v>
      </c>
      <c r="H66" s="37">
        <v>8.5722800000000002E-2</v>
      </c>
      <c r="I66" s="37">
        <v>3.0498000000000001E-3</v>
      </c>
      <c r="J66" s="37">
        <v>9.7103700000000001E-2</v>
      </c>
      <c r="K66" s="37">
        <v>6.0413999999999997E-3</v>
      </c>
      <c r="L66" s="37">
        <v>4.7086599999999999E-2</v>
      </c>
      <c r="M66" s="37">
        <v>2.6486000000000001E-3</v>
      </c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x14ac:dyDescent="0.25">
      <c r="A67" s="3" t="s">
        <v>114</v>
      </c>
      <c r="B67" s="37">
        <v>5.8941800000000003E-2</v>
      </c>
      <c r="C67" s="37">
        <v>3.7225000000000001E-3</v>
      </c>
      <c r="D67" s="37">
        <v>5.4989499999999997E-2</v>
      </c>
      <c r="E67" s="37">
        <v>3.9318000000000001E-3</v>
      </c>
      <c r="F67" s="37">
        <v>4.9819200000000001E-2</v>
      </c>
      <c r="G67" s="37">
        <v>3.885E-3</v>
      </c>
      <c r="H67" s="37">
        <v>5.9900200000000001E-2</v>
      </c>
      <c r="I67" s="37">
        <v>2.7636000000000002E-3</v>
      </c>
      <c r="J67" s="37">
        <v>5.21082E-2</v>
      </c>
      <c r="K67" s="37">
        <v>2.6059999999999998E-3</v>
      </c>
      <c r="L67" s="37">
        <v>4.2677300000000001E-2</v>
      </c>
      <c r="M67" s="37">
        <v>3.1763999999999998E-3</v>
      </c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x14ac:dyDescent="0.25">
      <c r="A68" s="3" t="s">
        <v>115</v>
      </c>
      <c r="B68" s="37">
        <v>2.21909E-2</v>
      </c>
      <c r="C68" s="37">
        <v>2.5455999999999999E-3</v>
      </c>
      <c r="D68" s="37">
        <v>1.75523E-2</v>
      </c>
      <c r="E68" s="37">
        <v>2.1067999999999998E-3</v>
      </c>
      <c r="F68" s="37">
        <v>1.81546E-2</v>
      </c>
      <c r="G68" s="37">
        <v>2.4754999999999998E-3</v>
      </c>
      <c r="H68" s="37">
        <v>2.1780600000000001E-2</v>
      </c>
      <c r="I68" s="37">
        <v>1.4008E-3</v>
      </c>
      <c r="J68" s="37">
        <v>2.01642E-2</v>
      </c>
      <c r="K68" s="37">
        <v>1.2099000000000001E-3</v>
      </c>
      <c r="L68" s="37">
        <v>5.1720000000000004E-3</v>
      </c>
      <c r="M68" s="37">
        <v>3.9500000000000001E-4</v>
      </c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x14ac:dyDescent="0.25">
      <c r="A69" s="3" t="s">
        <v>116</v>
      </c>
      <c r="B69" s="37">
        <v>5.0938900000000002E-2</v>
      </c>
      <c r="C69" s="37">
        <v>2.7907000000000001E-3</v>
      </c>
      <c r="D69" s="37">
        <v>4.43647E-2</v>
      </c>
      <c r="E69" s="37">
        <v>2.1310999999999999E-3</v>
      </c>
      <c r="F69" s="37">
        <v>4.1857999999999999E-2</v>
      </c>
      <c r="G69" s="37">
        <v>2.4797999999999999E-3</v>
      </c>
      <c r="H69" s="37">
        <v>5.29974E-2</v>
      </c>
      <c r="I69" s="37">
        <v>3.0829999999999998E-3</v>
      </c>
      <c r="J69" s="37">
        <v>4.5668899999999998E-2</v>
      </c>
      <c r="K69" s="37">
        <v>2.6454999999999998E-3</v>
      </c>
      <c r="L69" s="37">
        <v>7.842E-3</v>
      </c>
      <c r="M69" s="37">
        <v>4.7649999999999998E-4</v>
      </c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x14ac:dyDescent="0.25">
      <c r="A70" s="3" t="s">
        <v>117</v>
      </c>
      <c r="B70" s="37">
        <v>6.4695999999999998E-3</v>
      </c>
      <c r="C70" s="37">
        <v>1.2185E-3</v>
      </c>
      <c r="D70" s="37">
        <v>4.2316999999999997E-3</v>
      </c>
      <c r="E70" s="37">
        <v>7.2709999999999995E-4</v>
      </c>
      <c r="F70" s="37">
        <v>6.0042999999999997E-3</v>
      </c>
      <c r="G70" s="37">
        <v>1.0371E-3</v>
      </c>
      <c r="H70" s="37">
        <v>6.2227000000000003E-3</v>
      </c>
      <c r="I70" s="37">
        <v>4.2059999999999998E-4</v>
      </c>
      <c r="J70" s="37">
        <v>4.6468000000000004E-3</v>
      </c>
      <c r="K70" s="37">
        <v>3.0830000000000001E-4</v>
      </c>
      <c r="L70" s="37">
        <v>1.68091E-2</v>
      </c>
      <c r="M70" s="37">
        <v>1.0480000000000001E-3</v>
      </c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x14ac:dyDescent="0.25">
      <c r="A71" s="3" t="s">
        <v>118</v>
      </c>
      <c r="B71" s="37">
        <v>7.9386999999999999E-3</v>
      </c>
      <c r="C71" s="37">
        <v>6.9189999999999996E-4</v>
      </c>
      <c r="D71" s="37">
        <v>6.9065999999999997E-3</v>
      </c>
      <c r="E71" s="37">
        <v>6.1910000000000003E-4</v>
      </c>
      <c r="F71" s="37">
        <v>8.2473000000000008E-3</v>
      </c>
      <c r="G71" s="37">
        <v>7.517E-4</v>
      </c>
      <c r="H71" s="37">
        <v>8.8676999999999992E-3</v>
      </c>
      <c r="I71" s="37">
        <v>7.0680000000000005E-4</v>
      </c>
      <c r="J71" s="37">
        <v>7.4368999999999998E-3</v>
      </c>
      <c r="K71" s="37">
        <v>5.4089999999999997E-4</v>
      </c>
      <c r="L71" s="37">
        <v>7.7827E-3</v>
      </c>
      <c r="M71" s="37">
        <v>5.3169999999999997E-4</v>
      </c>
    </row>
    <row r="72" spans="1:29" x14ac:dyDescent="0.25">
      <c r="A72" s="231" t="s">
        <v>181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X72" s="25"/>
    </row>
    <row r="73" spans="1:29" x14ac:dyDescent="0.25">
      <c r="C73" s="4"/>
      <c r="D73" s="4"/>
    </row>
    <row r="75" spans="1:29" x14ac:dyDescent="0.25">
      <c r="H75" s="4"/>
      <c r="I75" s="4"/>
      <c r="J75" s="4"/>
      <c r="K75" s="4"/>
      <c r="L75" s="4"/>
      <c r="M75" s="4"/>
    </row>
    <row r="76" spans="1:29" x14ac:dyDescent="0.25">
      <c r="H76" s="4"/>
      <c r="I76" s="4"/>
      <c r="J76" s="4"/>
      <c r="K76" s="4"/>
      <c r="L76" s="4"/>
      <c r="M76" s="4"/>
      <c r="N76" s="4"/>
    </row>
    <row r="77" spans="1:29" x14ac:dyDescent="0.25">
      <c r="F77" s="4"/>
      <c r="G77" s="4"/>
      <c r="H77" s="4"/>
      <c r="I77" s="4"/>
      <c r="J77" s="4"/>
      <c r="K77" s="4"/>
      <c r="L77" s="4"/>
    </row>
    <row r="78" spans="1:29" x14ac:dyDescent="0.25">
      <c r="F78" s="4"/>
      <c r="G78" s="4"/>
      <c r="H78" s="4"/>
      <c r="I78" s="4"/>
      <c r="J78" s="4"/>
      <c r="K78" s="4"/>
      <c r="L78" s="4"/>
      <c r="O78" s="4"/>
    </row>
    <row r="79" spans="1:29" x14ac:dyDescent="0.25">
      <c r="F79" s="4"/>
      <c r="G79" s="4"/>
      <c r="H79" s="4"/>
      <c r="I79" s="4"/>
      <c r="J79" s="4"/>
      <c r="K79" s="4"/>
      <c r="L79" s="4"/>
      <c r="O79" s="4"/>
    </row>
    <row r="80" spans="1:29" x14ac:dyDescent="0.25">
      <c r="H80" s="4"/>
      <c r="I80" s="4"/>
      <c r="J80" s="4"/>
      <c r="K80" s="4"/>
      <c r="L80" s="4"/>
      <c r="O80" s="4"/>
    </row>
    <row r="81" spans="6:15" x14ac:dyDescent="0.25">
      <c r="H81" s="4"/>
      <c r="I81" s="4"/>
      <c r="J81" s="4"/>
      <c r="K81" s="4"/>
      <c r="L81" s="4"/>
      <c r="O81" s="4"/>
    </row>
    <row r="83" spans="6:15" x14ac:dyDescent="0.25">
      <c r="F83" s="4"/>
      <c r="G83" s="4"/>
      <c r="H83" s="4"/>
      <c r="I83" s="4"/>
      <c r="J83" s="4"/>
      <c r="K83" s="4"/>
      <c r="L83" s="4"/>
      <c r="O83" s="4"/>
    </row>
    <row r="84" spans="6:15" x14ac:dyDescent="0.25">
      <c r="F84" s="4"/>
      <c r="G84" s="4"/>
      <c r="H84" s="4"/>
      <c r="I84" s="4"/>
      <c r="J84" s="4"/>
      <c r="K84" s="4"/>
      <c r="L84" s="4"/>
      <c r="O84" s="4"/>
    </row>
    <row r="85" spans="6:15" x14ac:dyDescent="0.25">
      <c r="H85" s="4"/>
      <c r="I85" s="4"/>
      <c r="J85" s="4"/>
      <c r="K85" s="4"/>
      <c r="L85" s="4"/>
      <c r="O85" s="4"/>
    </row>
    <row r="86" spans="6:15" x14ac:dyDescent="0.25">
      <c r="H86" s="4"/>
      <c r="I86" s="4"/>
      <c r="J86" s="4"/>
      <c r="K86" s="4"/>
      <c r="L86" s="4"/>
    </row>
    <row r="87" spans="6:15" x14ac:dyDescent="0.25">
      <c r="H87" s="4"/>
      <c r="I87" s="4"/>
      <c r="J87" s="4"/>
      <c r="K87" s="4"/>
      <c r="L87" s="4"/>
      <c r="O87" s="4"/>
    </row>
    <row r="88" spans="6:15" x14ac:dyDescent="0.25">
      <c r="F88" s="4"/>
      <c r="G88" s="4"/>
      <c r="H88" s="4"/>
      <c r="I88" s="4"/>
      <c r="J88" s="4"/>
      <c r="K88" s="4"/>
      <c r="L88" s="4"/>
    </row>
    <row r="89" spans="6:15" x14ac:dyDescent="0.25">
      <c r="F89" s="4"/>
      <c r="G89" s="4"/>
      <c r="H89" s="4"/>
      <c r="I89" s="4"/>
      <c r="J89" s="4"/>
      <c r="K89" s="4"/>
      <c r="L89" s="4"/>
      <c r="O89" s="4"/>
    </row>
  </sheetData>
  <mergeCells count="45">
    <mergeCell ref="A72:M72"/>
    <mergeCell ref="B53:G53"/>
    <mergeCell ref="H53:M53"/>
    <mergeCell ref="B54:C54"/>
    <mergeCell ref="D54:E54"/>
    <mergeCell ref="F54:G54"/>
    <mergeCell ref="H54:I54"/>
    <mergeCell ref="J54:K54"/>
    <mergeCell ref="L54:M54"/>
    <mergeCell ref="AF29:AH29"/>
    <mergeCell ref="AI29:AK29"/>
    <mergeCell ref="AL29:AN29"/>
    <mergeCell ref="A48:AN48"/>
    <mergeCell ref="Z29:AB29"/>
    <mergeCell ref="AC29:AE29"/>
    <mergeCell ref="AF5:AH5"/>
    <mergeCell ref="AI5:AK5"/>
    <mergeCell ref="AL5:AN5"/>
    <mergeCell ref="A24:AN24"/>
    <mergeCell ref="H29:J29"/>
    <mergeCell ref="K29:M29"/>
    <mergeCell ref="N29:P29"/>
    <mergeCell ref="Q29:S29"/>
    <mergeCell ref="T29:V29"/>
    <mergeCell ref="W29:Y29"/>
    <mergeCell ref="N5:P5"/>
    <mergeCell ref="Q5:S5"/>
    <mergeCell ref="T5:V5"/>
    <mergeCell ref="W5:Y5"/>
    <mergeCell ref="Z5:AB5"/>
    <mergeCell ref="AC5:AE5"/>
    <mergeCell ref="A50:Q50"/>
    <mergeCell ref="A51:Q51"/>
    <mergeCell ref="A26:Q26"/>
    <mergeCell ref="A27:Q27"/>
    <mergeCell ref="A29:A30"/>
    <mergeCell ref="B29:D29"/>
    <mergeCell ref="E29:G29"/>
    <mergeCell ref="A2:Q2"/>
    <mergeCell ref="A3:Q3"/>
    <mergeCell ref="B5:D5"/>
    <mergeCell ref="E5:G5"/>
    <mergeCell ref="A5:A6"/>
    <mergeCell ref="H5:J5"/>
    <mergeCell ref="K5:M5"/>
  </mergeCells>
  <hyperlinks>
    <hyperlink ref="A1" location="Índice!A1" display="Índice" xr:uid="{30A9C76E-FBCF-4CE3-B606-DD1499A129E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3D21-4DE4-46FC-B20D-D68FAAAE12B4}">
  <dimension ref="A1:Q42"/>
  <sheetViews>
    <sheetView workbookViewId="0">
      <selection activeCell="A3" sqref="A3"/>
    </sheetView>
  </sheetViews>
  <sheetFormatPr baseColWidth="10" defaultRowHeight="15" x14ac:dyDescent="0.25"/>
  <sheetData>
    <row r="1" spans="1:17" s="193" customFormat="1" x14ac:dyDescent="0.25">
      <c r="A1" s="207" t="s">
        <v>273</v>
      </c>
    </row>
    <row r="2" spans="1:17" x14ac:dyDescent="0.25">
      <c r="A2" s="237" t="s">
        <v>147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x14ac:dyDescent="0.25">
      <c r="A3" s="64" t="s">
        <v>189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5" spans="1:17" ht="30" x14ac:dyDescent="0.25">
      <c r="A5" s="53" t="s">
        <v>35</v>
      </c>
      <c r="B5" s="30">
        <v>1990</v>
      </c>
      <c r="C5" s="30">
        <v>1992</v>
      </c>
      <c r="D5" s="30">
        <v>1994</v>
      </c>
      <c r="E5" s="30">
        <v>1996</v>
      </c>
      <c r="F5" s="30">
        <v>1998</v>
      </c>
      <c r="G5" s="30">
        <v>2000</v>
      </c>
      <c r="H5" s="30">
        <v>2003</v>
      </c>
      <c r="I5" s="30">
        <v>2006</v>
      </c>
      <c r="J5" s="30">
        <v>2009</v>
      </c>
      <c r="K5" s="30">
        <v>2011</v>
      </c>
      <c r="L5" s="30">
        <v>2013</v>
      </c>
      <c r="M5" s="30">
        <v>2015</v>
      </c>
      <c r="N5" s="30">
        <v>2017</v>
      </c>
    </row>
    <row r="6" spans="1:17" x14ac:dyDescent="0.25">
      <c r="A6" s="53" t="s">
        <v>21</v>
      </c>
      <c r="B6" s="68">
        <v>1248710</v>
      </c>
      <c r="C6" s="68">
        <v>1257882</v>
      </c>
      <c r="D6" s="68">
        <v>1202180</v>
      </c>
      <c r="E6" s="68">
        <v>1281187</v>
      </c>
      <c r="F6" s="68">
        <v>1337290</v>
      </c>
      <c r="G6" s="68">
        <v>1350669</v>
      </c>
      <c r="H6" s="68">
        <v>1411003</v>
      </c>
      <c r="I6" s="68">
        <v>1579157</v>
      </c>
      <c r="J6" s="68">
        <v>1526908</v>
      </c>
      <c r="K6" s="68">
        <v>1506874</v>
      </c>
      <c r="L6" s="68">
        <v>1401999</v>
      </c>
      <c r="M6" s="68">
        <v>1370878</v>
      </c>
      <c r="N6" s="68">
        <v>1246891</v>
      </c>
    </row>
    <row r="7" spans="1:17" x14ac:dyDescent="0.25">
      <c r="A7" s="53" t="s">
        <v>22</v>
      </c>
      <c r="B7" s="68">
        <v>1269848</v>
      </c>
      <c r="C7" s="68">
        <v>1236837</v>
      </c>
      <c r="D7" s="68">
        <v>1302026</v>
      </c>
      <c r="E7" s="68">
        <v>1276426</v>
      </c>
      <c r="F7" s="68">
        <v>1260615</v>
      </c>
      <c r="G7" s="68">
        <v>1188193</v>
      </c>
      <c r="H7" s="68">
        <v>1348721</v>
      </c>
      <c r="I7" s="68">
        <v>1352285</v>
      </c>
      <c r="J7" s="68">
        <v>1481233</v>
      </c>
      <c r="K7" s="68">
        <v>1600359</v>
      </c>
      <c r="L7" s="68">
        <v>1558574</v>
      </c>
      <c r="M7" s="68">
        <v>1528692</v>
      </c>
      <c r="N7" s="68">
        <v>1480592</v>
      </c>
    </row>
    <row r="8" spans="1:17" x14ac:dyDescent="0.25">
      <c r="A8" s="53" t="s">
        <v>23</v>
      </c>
      <c r="B8" s="68">
        <v>1202097</v>
      </c>
      <c r="C8" s="68">
        <v>1211886</v>
      </c>
      <c r="D8" s="68">
        <v>1178977</v>
      </c>
      <c r="E8" s="68">
        <v>1136837</v>
      </c>
      <c r="F8" s="68">
        <v>1171777</v>
      </c>
      <c r="G8" s="68">
        <v>1186893</v>
      </c>
      <c r="H8" s="68">
        <v>1124137</v>
      </c>
      <c r="I8" s="68">
        <v>1141351</v>
      </c>
      <c r="J8" s="68">
        <v>1144479</v>
      </c>
      <c r="K8" s="68">
        <v>1228589</v>
      </c>
      <c r="L8" s="68">
        <v>1247168</v>
      </c>
      <c r="M8" s="68">
        <v>1363349</v>
      </c>
      <c r="N8" s="68">
        <v>1434464</v>
      </c>
    </row>
    <row r="9" spans="1:17" x14ac:dyDescent="0.25">
      <c r="A9" s="53" t="s">
        <v>8</v>
      </c>
      <c r="B9" s="68">
        <f>SUM(B6:B8)</f>
        <v>3720655</v>
      </c>
      <c r="C9" s="68">
        <f t="shared" ref="C9:N9" si="0">SUM(C6:C8)</f>
        <v>3706605</v>
      </c>
      <c r="D9" s="68">
        <f t="shared" si="0"/>
        <v>3683183</v>
      </c>
      <c r="E9" s="68">
        <f t="shared" si="0"/>
        <v>3694450</v>
      </c>
      <c r="F9" s="68">
        <f t="shared" si="0"/>
        <v>3769682</v>
      </c>
      <c r="G9" s="68">
        <f t="shared" si="0"/>
        <v>3725755</v>
      </c>
      <c r="H9" s="68">
        <f t="shared" si="0"/>
        <v>3883861</v>
      </c>
      <c r="I9" s="68">
        <f t="shared" si="0"/>
        <v>4072793</v>
      </c>
      <c r="J9" s="68">
        <f t="shared" si="0"/>
        <v>4152620</v>
      </c>
      <c r="K9" s="68">
        <f t="shared" si="0"/>
        <v>4335822</v>
      </c>
      <c r="L9" s="68">
        <f t="shared" si="0"/>
        <v>4207741</v>
      </c>
      <c r="M9" s="68">
        <f t="shared" si="0"/>
        <v>4262919</v>
      </c>
      <c r="N9" s="68">
        <f t="shared" si="0"/>
        <v>4161947</v>
      </c>
    </row>
    <row r="10" spans="1:17" x14ac:dyDescent="0.25">
      <c r="A10" s="235" t="s">
        <v>181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74"/>
    </row>
    <row r="12" spans="1:17" x14ac:dyDescent="0.25">
      <c r="A12" s="237" t="s">
        <v>198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</row>
    <row r="13" spans="1:17" x14ac:dyDescent="0.25">
      <c r="A13" s="232" t="s">
        <v>189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</row>
    <row r="15" spans="1:17" ht="30" x14ac:dyDescent="0.25">
      <c r="A15" s="53" t="s">
        <v>35</v>
      </c>
      <c r="B15" s="30">
        <v>1990</v>
      </c>
      <c r="C15" s="30">
        <v>1992</v>
      </c>
      <c r="D15" s="30">
        <v>1994</v>
      </c>
      <c r="E15" s="30">
        <v>1996</v>
      </c>
      <c r="F15" s="30">
        <v>1998</v>
      </c>
      <c r="G15" s="30">
        <v>2000</v>
      </c>
      <c r="H15" s="30">
        <v>2003</v>
      </c>
      <c r="I15" s="30">
        <v>2006</v>
      </c>
      <c r="J15" s="30">
        <v>2009</v>
      </c>
      <c r="K15" s="30">
        <v>2011</v>
      </c>
      <c r="L15" s="30">
        <v>2013</v>
      </c>
      <c r="M15" s="30">
        <v>2015</v>
      </c>
      <c r="N15" s="30">
        <v>2017</v>
      </c>
    </row>
    <row r="16" spans="1:17" x14ac:dyDescent="0.25">
      <c r="A16" s="53" t="s">
        <v>21</v>
      </c>
      <c r="B16" s="68">
        <v>10122</v>
      </c>
      <c r="C16" s="68">
        <v>13292</v>
      </c>
      <c r="D16" s="68">
        <v>15379</v>
      </c>
      <c r="E16" s="68">
        <v>12058</v>
      </c>
      <c r="F16" s="68">
        <v>16981</v>
      </c>
      <c r="G16" s="68">
        <v>22371</v>
      </c>
      <c r="H16" s="68">
        <v>23420</v>
      </c>
      <c r="I16" s="68">
        <v>26176</v>
      </c>
      <c r="J16" s="68">
        <v>23029</v>
      </c>
      <c r="K16" s="68">
        <v>18009</v>
      </c>
      <c r="L16" s="68">
        <v>18309</v>
      </c>
      <c r="M16" s="68">
        <v>20865</v>
      </c>
      <c r="N16" s="68">
        <v>15492</v>
      </c>
    </row>
    <row r="17" spans="1:17" x14ac:dyDescent="0.25">
      <c r="A17" s="53" t="s">
        <v>22</v>
      </c>
      <c r="B17" s="68">
        <v>10058</v>
      </c>
      <c r="C17" s="68">
        <v>12904</v>
      </c>
      <c r="D17" s="68">
        <v>15223</v>
      </c>
      <c r="E17" s="68">
        <v>11691</v>
      </c>
      <c r="F17" s="68">
        <v>15550</v>
      </c>
      <c r="G17" s="68">
        <v>19587</v>
      </c>
      <c r="H17" s="68">
        <v>20455</v>
      </c>
      <c r="I17" s="68">
        <v>20738</v>
      </c>
      <c r="J17" s="68">
        <v>20330</v>
      </c>
      <c r="K17" s="68">
        <v>18008</v>
      </c>
      <c r="L17" s="68">
        <v>19555</v>
      </c>
      <c r="M17" s="68">
        <v>22050</v>
      </c>
      <c r="N17" s="68">
        <v>17342</v>
      </c>
    </row>
    <row r="18" spans="1:17" x14ac:dyDescent="0.25">
      <c r="A18" s="53" t="s">
        <v>23</v>
      </c>
      <c r="B18" s="68">
        <v>9553</v>
      </c>
      <c r="C18" s="68">
        <v>12522</v>
      </c>
      <c r="D18" s="68">
        <v>14616</v>
      </c>
      <c r="E18" s="68">
        <v>10504</v>
      </c>
      <c r="F18" s="68">
        <v>14566</v>
      </c>
      <c r="G18" s="68">
        <v>18992</v>
      </c>
      <c r="H18" s="68">
        <v>17250</v>
      </c>
      <c r="I18" s="68">
        <v>17238</v>
      </c>
      <c r="J18" s="68">
        <v>15335</v>
      </c>
      <c r="K18" s="68">
        <v>13233</v>
      </c>
      <c r="L18" s="68">
        <v>14986</v>
      </c>
      <c r="M18" s="68">
        <v>19137</v>
      </c>
      <c r="N18" s="68">
        <v>15911</v>
      </c>
    </row>
    <row r="19" spans="1:17" x14ac:dyDescent="0.25">
      <c r="A19" s="53" t="s">
        <v>8</v>
      </c>
      <c r="B19" s="68">
        <f>SUM(B16:B18)</f>
        <v>29733</v>
      </c>
      <c r="C19" s="68">
        <f t="shared" ref="C19" si="1">SUM(C16:C18)</f>
        <v>38718</v>
      </c>
      <c r="D19" s="68">
        <f t="shared" ref="D19" si="2">SUM(D16:D18)</f>
        <v>45218</v>
      </c>
      <c r="E19" s="68">
        <f t="shared" ref="E19" si="3">SUM(E16:E18)</f>
        <v>34253</v>
      </c>
      <c r="F19" s="68">
        <v>47097</v>
      </c>
      <c r="G19" s="68">
        <v>60950</v>
      </c>
      <c r="H19" s="68">
        <v>61125</v>
      </c>
      <c r="I19" s="68">
        <v>64152</v>
      </c>
      <c r="J19" s="68">
        <f t="shared" ref="J19" si="4">SUM(J16:J18)</f>
        <v>58694</v>
      </c>
      <c r="K19" s="68">
        <f t="shared" ref="K19" si="5">SUM(K16:K18)</f>
        <v>49250</v>
      </c>
      <c r="L19" s="68">
        <f t="shared" ref="L19" si="6">SUM(L16:L18)</f>
        <v>52850</v>
      </c>
      <c r="M19" s="68">
        <f t="shared" ref="M19" si="7">SUM(M16:M18)</f>
        <v>62052</v>
      </c>
      <c r="N19" s="68">
        <f t="shared" ref="N19" si="8">SUM(N16:N18)</f>
        <v>48745</v>
      </c>
    </row>
    <row r="20" spans="1:17" x14ac:dyDescent="0.25">
      <c r="A20" s="235" t="s">
        <v>181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</row>
    <row r="22" spans="1:17" x14ac:dyDescent="0.25">
      <c r="A22" s="237" t="s">
        <v>199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</row>
    <row r="23" spans="1:17" x14ac:dyDescent="0.25">
      <c r="A23" s="232" t="s">
        <v>189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</row>
    <row r="25" spans="1:17" x14ac:dyDescent="0.25">
      <c r="A25" s="264" t="s">
        <v>35</v>
      </c>
      <c r="B25" s="263">
        <v>2015</v>
      </c>
      <c r="C25" s="263"/>
      <c r="D25" s="263">
        <v>2017</v>
      </c>
      <c r="E25" s="263"/>
    </row>
    <row r="26" spans="1:17" ht="30" x14ac:dyDescent="0.25">
      <c r="A26" s="265"/>
      <c r="B26" s="65" t="s">
        <v>144</v>
      </c>
      <c r="C26" s="65" t="s">
        <v>182</v>
      </c>
      <c r="D26" s="65" t="s">
        <v>144</v>
      </c>
      <c r="E26" s="65" t="s">
        <v>182</v>
      </c>
    </row>
    <row r="27" spans="1:17" x14ac:dyDescent="0.25">
      <c r="A27" s="53" t="s">
        <v>21</v>
      </c>
      <c r="B27" s="37">
        <v>0.32158199999999998</v>
      </c>
      <c r="C27" s="37">
        <v>4.0791999999999998E-3</v>
      </c>
      <c r="D27" s="37">
        <v>0.2995932</v>
      </c>
      <c r="E27" s="37">
        <v>3.8170999999999999E-3</v>
      </c>
    </row>
    <row r="28" spans="1:17" x14ac:dyDescent="0.25">
      <c r="A28" s="53" t="s">
        <v>22</v>
      </c>
      <c r="B28" s="37">
        <v>0.35860219999999998</v>
      </c>
      <c r="C28" s="37">
        <v>2.6959000000000002E-3</v>
      </c>
      <c r="D28" s="37">
        <v>0.35574499999999998</v>
      </c>
      <c r="E28" s="37">
        <v>4.0371000000000001E-3</v>
      </c>
    </row>
    <row r="29" spans="1:17" x14ac:dyDescent="0.25">
      <c r="A29" s="53" t="s">
        <v>23</v>
      </c>
      <c r="B29" s="37">
        <v>0.31981579999999998</v>
      </c>
      <c r="C29" s="37">
        <v>3.9145999999999999E-3</v>
      </c>
      <c r="D29" s="37">
        <v>0.34466180000000002</v>
      </c>
      <c r="E29" s="37">
        <v>5.3366000000000004E-3</v>
      </c>
    </row>
    <row r="30" spans="1:17" x14ac:dyDescent="0.25">
      <c r="A30" s="231" t="s">
        <v>181</v>
      </c>
      <c r="B30" s="231"/>
      <c r="C30" s="231"/>
      <c r="D30" s="231"/>
      <c r="E30" s="231"/>
      <c r="F30" s="75"/>
      <c r="G30" s="75"/>
      <c r="H30" s="75"/>
      <c r="I30" s="75"/>
      <c r="J30" s="75"/>
      <c r="K30" s="76"/>
    </row>
    <row r="31" spans="1:17" x14ac:dyDescent="0.25">
      <c r="F31" s="76"/>
      <c r="G31" s="76"/>
      <c r="H31" s="76"/>
      <c r="I31" s="76"/>
      <c r="J31" s="76"/>
      <c r="K31" s="7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183"/>
      <c r="B34" s="4"/>
      <c r="C34" s="4"/>
      <c r="D34" s="4"/>
      <c r="E34" s="4"/>
    </row>
    <row r="35" spans="1:5" x14ac:dyDescent="0.25">
      <c r="A35" s="183"/>
      <c r="B35" s="4"/>
      <c r="C35" s="4"/>
      <c r="D35" s="4"/>
      <c r="E35" s="4"/>
    </row>
    <row r="36" spans="1:5" x14ac:dyDescent="0.25">
      <c r="A36" s="183"/>
      <c r="B36" s="4"/>
      <c r="C36" s="4"/>
      <c r="D36" s="4"/>
      <c r="E36" s="4"/>
    </row>
    <row r="37" spans="1:5" x14ac:dyDescent="0.25">
      <c r="A37" s="183"/>
      <c r="B37" s="4"/>
      <c r="C37" s="4"/>
      <c r="D37" s="4"/>
      <c r="E37" s="4"/>
    </row>
    <row r="39" spans="1:5" x14ac:dyDescent="0.25">
      <c r="B39" s="4"/>
      <c r="C39" s="4"/>
      <c r="D39" s="4"/>
      <c r="E39" s="4"/>
    </row>
    <row r="40" spans="1:5" x14ac:dyDescent="0.25">
      <c r="B40" s="4"/>
      <c r="C40" s="4"/>
      <c r="D40" s="4"/>
      <c r="E40" s="4"/>
    </row>
    <row r="41" spans="1:5" x14ac:dyDescent="0.25">
      <c r="B41" s="4"/>
      <c r="C41" s="4"/>
      <c r="D41" s="4"/>
      <c r="E41" s="4"/>
    </row>
    <row r="42" spans="1:5" x14ac:dyDescent="0.25">
      <c r="B42" s="4"/>
      <c r="C42" s="4"/>
      <c r="D42" s="4"/>
      <c r="E42" s="4"/>
    </row>
  </sheetData>
  <mergeCells count="11">
    <mergeCell ref="A2:Q2"/>
    <mergeCell ref="A12:Q12"/>
    <mergeCell ref="A13:Q13"/>
    <mergeCell ref="A10:N10"/>
    <mergeCell ref="A30:E30"/>
    <mergeCell ref="A20:N20"/>
    <mergeCell ref="A22:Q22"/>
    <mergeCell ref="A23:Q23"/>
    <mergeCell ref="A25:A26"/>
    <mergeCell ref="B25:C25"/>
    <mergeCell ref="D25:E25"/>
  </mergeCells>
  <hyperlinks>
    <hyperlink ref="A1" location="Índice!A1" display="Índice" xr:uid="{41AC2C9B-BFDC-4658-821E-45816880B88C}"/>
  </hyperlinks>
  <pageMargins left="0.7" right="0.7" top="0.75" bottom="0.75" header="0.3" footer="0.3"/>
  <ignoredErrors>
    <ignoredError sqref="B9 C9:N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3939-DBB8-440C-AE4D-17AA23537BB0}">
  <dimension ref="A1:T68"/>
  <sheetViews>
    <sheetView workbookViewId="0">
      <selection activeCell="A15" sqref="A15:O15"/>
    </sheetView>
  </sheetViews>
  <sheetFormatPr baseColWidth="10" defaultRowHeight="15" x14ac:dyDescent="0.25"/>
  <sheetData>
    <row r="1" spans="1:19" s="193" customFormat="1" x14ac:dyDescent="0.25">
      <c r="A1" s="207" t="s">
        <v>273</v>
      </c>
    </row>
    <row r="2" spans="1:19" x14ac:dyDescent="0.25">
      <c r="A2" s="237" t="s">
        <v>148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9" x14ac:dyDescent="0.25">
      <c r="A3" s="232" t="s">
        <v>189</v>
      </c>
      <c r="B3" s="232"/>
      <c r="C3" s="232"/>
      <c r="D3" s="232"/>
      <c r="E3" s="232"/>
      <c r="F3" s="232"/>
      <c r="G3" s="232"/>
      <c r="H3" s="232"/>
      <c r="I3" s="232"/>
      <c r="J3" s="232"/>
      <c r="K3" s="64"/>
      <c r="L3" s="64"/>
      <c r="M3" s="64"/>
      <c r="N3" s="64"/>
      <c r="O3" s="64"/>
    </row>
    <row r="5" spans="1:19" x14ac:dyDescent="0.25">
      <c r="A5" s="267" t="s">
        <v>200</v>
      </c>
      <c r="B5" s="259">
        <v>2006</v>
      </c>
      <c r="C5" s="259"/>
      <c r="D5" s="259"/>
      <c r="E5" s="245">
        <v>2009</v>
      </c>
      <c r="F5" s="259"/>
      <c r="G5" s="259"/>
      <c r="H5" s="245">
        <v>2011</v>
      </c>
      <c r="I5" s="259"/>
      <c r="J5" s="259"/>
      <c r="K5" s="245">
        <v>2013</v>
      </c>
      <c r="L5" s="259"/>
      <c r="M5" s="259"/>
      <c r="N5" s="245">
        <v>2015</v>
      </c>
      <c r="O5" s="259"/>
      <c r="P5" s="259"/>
      <c r="Q5" s="262">
        <v>2017</v>
      </c>
      <c r="R5" s="262"/>
      <c r="S5" s="262"/>
    </row>
    <row r="6" spans="1:19" x14ac:dyDescent="0.25">
      <c r="A6" s="267"/>
      <c r="B6" s="58" t="s">
        <v>21</v>
      </c>
      <c r="C6" s="71" t="s">
        <v>22</v>
      </c>
      <c r="D6" s="71" t="s">
        <v>23</v>
      </c>
      <c r="E6" s="58" t="s">
        <v>21</v>
      </c>
      <c r="F6" s="71" t="s">
        <v>22</v>
      </c>
      <c r="G6" s="71" t="s">
        <v>23</v>
      </c>
      <c r="H6" s="58" t="s">
        <v>21</v>
      </c>
      <c r="I6" s="71" t="s">
        <v>22</v>
      </c>
      <c r="J6" s="71" t="s">
        <v>23</v>
      </c>
      <c r="K6" s="58" t="s">
        <v>21</v>
      </c>
      <c r="L6" s="71" t="s">
        <v>22</v>
      </c>
      <c r="M6" s="71" t="s">
        <v>23</v>
      </c>
      <c r="N6" s="58" t="s">
        <v>21</v>
      </c>
      <c r="O6" s="71" t="s">
        <v>22</v>
      </c>
      <c r="P6" s="71" t="s">
        <v>23</v>
      </c>
      <c r="Q6" s="71" t="s">
        <v>21</v>
      </c>
      <c r="R6" s="71" t="s">
        <v>22</v>
      </c>
      <c r="S6" s="71" t="s">
        <v>23</v>
      </c>
    </row>
    <row r="7" spans="1:19" x14ac:dyDescent="0.25">
      <c r="A7" s="67" t="s">
        <v>11</v>
      </c>
      <c r="B7" s="68">
        <v>414609</v>
      </c>
      <c r="C7" s="68">
        <v>228582</v>
      </c>
      <c r="D7" s="68">
        <v>179216</v>
      </c>
      <c r="E7" s="68">
        <v>417598</v>
      </c>
      <c r="F7" s="68">
        <v>282788</v>
      </c>
      <c r="G7" s="68">
        <v>190579</v>
      </c>
      <c r="H7" s="68">
        <v>420858</v>
      </c>
      <c r="I7" s="68">
        <v>276934</v>
      </c>
      <c r="J7" s="68">
        <v>201043</v>
      </c>
      <c r="K7" s="68">
        <v>382363</v>
      </c>
      <c r="L7" s="68">
        <v>292449</v>
      </c>
      <c r="M7" s="68">
        <v>199256</v>
      </c>
      <c r="N7" s="68">
        <v>378158</v>
      </c>
      <c r="O7" s="68">
        <v>291871</v>
      </c>
      <c r="P7" s="68">
        <v>206849</v>
      </c>
      <c r="Q7" s="68">
        <v>356112</v>
      </c>
      <c r="R7" s="68">
        <v>289131</v>
      </c>
      <c r="S7" s="68">
        <v>199885</v>
      </c>
    </row>
    <row r="8" spans="1:19" x14ac:dyDescent="0.25">
      <c r="A8" s="67" t="s">
        <v>12</v>
      </c>
      <c r="B8" s="68">
        <v>404079</v>
      </c>
      <c r="C8" s="68">
        <v>280132</v>
      </c>
      <c r="D8" s="68">
        <v>211993</v>
      </c>
      <c r="E8" s="68">
        <v>388760</v>
      </c>
      <c r="F8" s="68">
        <v>312477</v>
      </c>
      <c r="G8" s="68">
        <v>224555</v>
      </c>
      <c r="H8" s="68">
        <v>376646</v>
      </c>
      <c r="I8" s="68">
        <v>373730</v>
      </c>
      <c r="J8" s="68">
        <v>223022</v>
      </c>
      <c r="K8" s="68">
        <v>379739</v>
      </c>
      <c r="L8" s="68">
        <v>353896</v>
      </c>
      <c r="M8" s="68">
        <v>232741</v>
      </c>
      <c r="N8" s="68">
        <v>369153</v>
      </c>
      <c r="O8" s="68">
        <v>361508</v>
      </c>
      <c r="P8" s="68">
        <v>256704</v>
      </c>
      <c r="Q8" s="68">
        <v>345799</v>
      </c>
      <c r="R8" s="68">
        <v>367774</v>
      </c>
      <c r="S8" s="68">
        <v>287366</v>
      </c>
    </row>
    <row r="9" spans="1:19" x14ac:dyDescent="0.25">
      <c r="A9" s="67" t="s">
        <v>13</v>
      </c>
      <c r="B9" s="68">
        <v>310758</v>
      </c>
      <c r="C9" s="68">
        <v>301724</v>
      </c>
      <c r="D9" s="68">
        <v>221448</v>
      </c>
      <c r="E9" s="68">
        <v>313373</v>
      </c>
      <c r="F9" s="68">
        <v>330641</v>
      </c>
      <c r="G9" s="68">
        <v>215404</v>
      </c>
      <c r="H9" s="68">
        <v>314511</v>
      </c>
      <c r="I9" s="68">
        <v>358107</v>
      </c>
      <c r="J9" s="68">
        <v>254049</v>
      </c>
      <c r="K9" s="68">
        <v>281267</v>
      </c>
      <c r="L9" s="68">
        <v>344377</v>
      </c>
      <c r="M9" s="68">
        <v>261859</v>
      </c>
      <c r="N9" s="68">
        <v>284722</v>
      </c>
      <c r="O9" s="68">
        <v>354019</v>
      </c>
      <c r="P9" s="68">
        <v>278048</v>
      </c>
      <c r="Q9" s="68">
        <v>252940</v>
      </c>
      <c r="R9" s="68">
        <v>353479</v>
      </c>
      <c r="S9" s="68">
        <v>300642</v>
      </c>
    </row>
    <row r="10" spans="1:19" x14ac:dyDescent="0.25">
      <c r="A10" s="67" t="s">
        <v>14</v>
      </c>
      <c r="B10" s="68">
        <v>267945</v>
      </c>
      <c r="C10" s="68">
        <v>300827</v>
      </c>
      <c r="D10" s="68">
        <v>257598</v>
      </c>
      <c r="E10" s="68">
        <v>246987</v>
      </c>
      <c r="F10" s="68">
        <v>300486</v>
      </c>
      <c r="G10" s="68">
        <v>242096</v>
      </c>
      <c r="H10" s="68">
        <v>209740</v>
      </c>
      <c r="I10" s="68">
        <v>331016</v>
      </c>
      <c r="J10" s="68">
        <v>263302</v>
      </c>
      <c r="K10" s="68">
        <v>214959</v>
      </c>
      <c r="L10" s="68">
        <v>327116</v>
      </c>
      <c r="M10" s="68">
        <v>272376</v>
      </c>
      <c r="N10" s="68">
        <v>200724</v>
      </c>
      <c r="O10" s="68">
        <v>315602</v>
      </c>
      <c r="P10" s="68">
        <v>306476</v>
      </c>
      <c r="Q10" s="68">
        <v>175303</v>
      </c>
      <c r="R10" s="68">
        <v>285344</v>
      </c>
      <c r="S10" s="68">
        <v>315783</v>
      </c>
    </row>
    <row r="11" spans="1:19" x14ac:dyDescent="0.25">
      <c r="A11" s="67" t="s">
        <v>15</v>
      </c>
      <c r="B11" s="68">
        <v>180982</v>
      </c>
      <c r="C11" s="68">
        <v>236185</v>
      </c>
      <c r="D11" s="68">
        <v>268197</v>
      </c>
      <c r="E11" s="68">
        <v>159901</v>
      </c>
      <c r="F11" s="68">
        <v>251741</v>
      </c>
      <c r="G11" s="68">
        <v>270873</v>
      </c>
      <c r="H11" s="68">
        <v>185119</v>
      </c>
      <c r="I11" s="68">
        <v>259370</v>
      </c>
      <c r="J11" s="68">
        <v>286032</v>
      </c>
      <c r="K11" s="68">
        <v>143479</v>
      </c>
      <c r="L11" s="68">
        <v>239423</v>
      </c>
      <c r="M11" s="68">
        <v>280069</v>
      </c>
      <c r="N11" s="68">
        <v>138010</v>
      </c>
      <c r="O11" s="68">
        <v>204864</v>
      </c>
      <c r="P11" s="68">
        <v>313609</v>
      </c>
      <c r="Q11" s="68">
        <v>116520</v>
      </c>
      <c r="R11" s="68">
        <v>183936</v>
      </c>
      <c r="S11" s="68">
        <v>330138</v>
      </c>
    </row>
    <row r="12" spans="1:19" x14ac:dyDescent="0.25">
      <c r="A12" s="53" t="s">
        <v>8</v>
      </c>
      <c r="B12" s="68">
        <f>SUM(B7:B11)</f>
        <v>1578373</v>
      </c>
      <c r="C12" s="68">
        <f t="shared" ref="C12:F12" si="0">SUM(C7:C11)</f>
        <v>1347450</v>
      </c>
      <c r="D12" s="68">
        <f t="shared" si="0"/>
        <v>1138452</v>
      </c>
      <c r="E12" s="68">
        <f t="shared" si="0"/>
        <v>1526619</v>
      </c>
      <c r="F12" s="68">
        <f t="shared" si="0"/>
        <v>1478133</v>
      </c>
      <c r="G12" s="68">
        <f t="shared" ref="G12" si="1">SUM(G7:G11)</f>
        <v>1143507</v>
      </c>
      <c r="H12" s="68">
        <f t="shared" ref="H12" si="2">SUM(H7:H11)</f>
        <v>1506874</v>
      </c>
      <c r="I12" s="68">
        <f t="shared" ref="I12" si="3">SUM(I7:I11)</f>
        <v>1599157</v>
      </c>
      <c r="J12" s="68">
        <f t="shared" ref="J12" si="4">SUM(J7:J11)</f>
        <v>1227448</v>
      </c>
      <c r="K12" s="68">
        <f t="shared" ref="K12" si="5">SUM(K7:K11)</f>
        <v>1401807</v>
      </c>
      <c r="L12" s="68">
        <f t="shared" ref="L12" si="6">SUM(L7:L11)</f>
        <v>1557261</v>
      </c>
      <c r="M12" s="68">
        <f t="shared" ref="M12" si="7">SUM(M7:M11)</f>
        <v>1246301</v>
      </c>
      <c r="N12" s="68">
        <f t="shared" ref="N12" si="8">SUM(N7:N11)</f>
        <v>1370767</v>
      </c>
      <c r="O12" s="68">
        <f t="shared" ref="O12" si="9">SUM(O7:O11)</f>
        <v>1527864</v>
      </c>
      <c r="P12" s="68">
        <f t="shared" ref="P12" si="10">SUM(P7:P11)</f>
        <v>1361686</v>
      </c>
      <c r="Q12" s="68">
        <f t="shared" ref="Q12" si="11">SUM(Q7:Q11)</f>
        <v>1246674</v>
      </c>
      <c r="R12" s="68">
        <f t="shared" ref="R12" si="12">SUM(R7:R11)</f>
        <v>1479664</v>
      </c>
      <c r="S12" s="68">
        <f t="shared" ref="S12" si="13">SUM(S7:S11)</f>
        <v>1433814</v>
      </c>
    </row>
    <row r="13" spans="1:19" x14ac:dyDescent="0.25">
      <c r="A13" s="235" t="s">
        <v>181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</row>
    <row r="15" spans="1:19" x14ac:dyDescent="0.25">
      <c r="A15" s="237" t="s">
        <v>201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66"/>
      <c r="Q15" s="66"/>
      <c r="R15" s="66"/>
      <c r="S15" s="66"/>
    </row>
    <row r="16" spans="1:19" x14ac:dyDescent="0.25">
      <c r="A16" s="232" t="s">
        <v>189</v>
      </c>
      <c r="B16" s="232"/>
      <c r="C16" s="232"/>
      <c r="D16" s="232"/>
      <c r="E16" s="232"/>
      <c r="F16" s="232"/>
      <c r="G16" s="232"/>
      <c r="H16" s="232"/>
      <c r="I16" s="232"/>
      <c r="J16" s="232"/>
      <c r="K16" s="64"/>
      <c r="L16" s="64"/>
      <c r="M16" s="64"/>
      <c r="N16" s="64"/>
      <c r="O16" s="64"/>
      <c r="P16" s="66"/>
      <c r="Q16" s="66"/>
      <c r="R16" s="66"/>
      <c r="S16" s="66"/>
    </row>
    <row r="17" spans="1:20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1:20" x14ac:dyDescent="0.25">
      <c r="A18" s="267" t="s">
        <v>200</v>
      </c>
      <c r="B18" s="259">
        <v>2006</v>
      </c>
      <c r="C18" s="259"/>
      <c r="D18" s="259"/>
      <c r="E18" s="245">
        <v>2009</v>
      </c>
      <c r="F18" s="259"/>
      <c r="G18" s="259"/>
      <c r="H18" s="245">
        <v>2011</v>
      </c>
      <c r="I18" s="259"/>
      <c r="J18" s="259"/>
      <c r="K18" s="245">
        <v>2013</v>
      </c>
      <c r="L18" s="259"/>
      <c r="M18" s="259"/>
      <c r="N18" s="245">
        <v>2015</v>
      </c>
      <c r="O18" s="259"/>
      <c r="P18" s="259"/>
      <c r="Q18" s="262">
        <v>2017</v>
      </c>
      <c r="R18" s="262"/>
      <c r="S18" s="262"/>
      <c r="T18" s="66"/>
    </row>
    <row r="19" spans="1:20" x14ac:dyDescent="0.25">
      <c r="A19" s="267"/>
      <c r="B19" s="58" t="s">
        <v>21</v>
      </c>
      <c r="C19" s="71" t="s">
        <v>22</v>
      </c>
      <c r="D19" s="71" t="s">
        <v>23</v>
      </c>
      <c r="E19" s="58" t="s">
        <v>21</v>
      </c>
      <c r="F19" s="71" t="s">
        <v>22</v>
      </c>
      <c r="G19" s="71" t="s">
        <v>23</v>
      </c>
      <c r="H19" s="58" t="s">
        <v>21</v>
      </c>
      <c r="I19" s="71" t="s">
        <v>22</v>
      </c>
      <c r="J19" s="71" t="s">
        <v>23</v>
      </c>
      <c r="K19" s="58" t="s">
        <v>21</v>
      </c>
      <c r="L19" s="71" t="s">
        <v>22</v>
      </c>
      <c r="M19" s="71" t="s">
        <v>23</v>
      </c>
      <c r="N19" s="58" t="s">
        <v>21</v>
      </c>
      <c r="O19" s="71" t="s">
        <v>22</v>
      </c>
      <c r="P19" s="71" t="s">
        <v>23</v>
      </c>
      <c r="Q19" s="71" t="s">
        <v>21</v>
      </c>
      <c r="R19" s="71" t="s">
        <v>22</v>
      </c>
      <c r="S19" s="71" t="s">
        <v>23</v>
      </c>
      <c r="T19" s="66"/>
    </row>
    <row r="20" spans="1:20" x14ac:dyDescent="0.25">
      <c r="A20" s="67" t="s">
        <v>11</v>
      </c>
      <c r="B20" s="68">
        <v>9431</v>
      </c>
      <c r="C20" s="68">
        <v>5040</v>
      </c>
      <c r="D20" s="68">
        <v>4046</v>
      </c>
      <c r="E20" s="68">
        <v>8189</v>
      </c>
      <c r="F20" s="68">
        <v>5128</v>
      </c>
      <c r="G20" s="68">
        <v>3543</v>
      </c>
      <c r="H20" s="68">
        <v>5405</v>
      </c>
      <c r="I20" s="68">
        <v>3544</v>
      </c>
      <c r="J20" s="68">
        <v>2405</v>
      </c>
      <c r="K20" s="68">
        <v>5699</v>
      </c>
      <c r="L20" s="68">
        <v>4180</v>
      </c>
      <c r="M20" s="68">
        <v>2755</v>
      </c>
      <c r="N20" s="68">
        <v>6562</v>
      </c>
      <c r="O20" s="68">
        <v>4831</v>
      </c>
      <c r="P20" s="68">
        <v>3543</v>
      </c>
      <c r="Q20" s="68">
        <v>4774</v>
      </c>
      <c r="R20" s="68">
        <v>3834</v>
      </c>
      <c r="S20" s="68">
        <v>2615</v>
      </c>
      <c r="T20" s="4"/>
    </row>
    <row r="21" spans="1:20" x14ac:dyDescent="0.25">
      <c r="A21" s="67" t="s">
        <v>12</v>
      </c>
      <c r="B21" s="68">
        <v>7195</v>
      </c>
      <c r="C21" s="68">
        <v>5186</v>
      </c>
      <c r="D21" s="68">
        <v>4073</v>
      </c>
      <c r="E21" s="68">
        <v>6220</v>
      </c>
      <c r="F21" s="68">
        <v>5148</v>
      </c>
      <c r="G21" s="68">
        <v>3578</v>
      </c>
      <c r="H21" s="68">
        <v>4736</v>
      </c>
      <c r="I21" s="68">
        <v>4331</v>
      </c>
      <c r="J21" s="68">
        <v>2727</v>
      </c>
      <c r="K21" s="68">
        <v>4875</v>
      </c>
      <c r="L21" s="68">
        <v>4745</v>
      </c>
      <c r="M21" s="68">
        <v>3068</v>
      </c>
      <c r="N21" s="68">
        <v>5678</v>
      </c>
      <c r="O21" s="68">
        <v>5478</v>
      </c>
      <c r="P21" s="68">
        <v>3956</v>
      </c>
      <c r="Q21" s="68">
        <v>4446</v>
      </c>
      <c r="R21" s="68">
        <v>4524</v>
      </c>
      <c r="S21" s="68">
        <v>3432</v>
      </c>
      <c r="T21" s="4"/>
    </row>
    <row r="22" spans="1:20" x14ac:dyDescent="0.25">
      <c r="A22" s="67" t="s">
        <v>13</v>
      </c>
      <c r="B22" s="68">
        <v>4648</v>
      </c>
      <c r="C22" s="68">
        <v>4597</v>
      </c>
      <c r="D22" s="68">
        <v>3562</v>
      </c>
      <c r="E22" s="68">
        <v>4458</v>
      </c>
      <c r="F22" s="68">
        <v>4711</v>
      </c>
      <c r="G22" s="68">
        <v>3216</v>
      </c>
      <c r="H22" s="68">
        <v>3534</v>
      </c>
      <c r="I22" s="68">
        <v>4025</v>
      </c>
      <c r="J22" s="68">
        <v>2626</v>
      </c>
      <c r="K22" s="68">
        <v>3642</v>
      </c>
      <c r="L22" s="68">
        <v>4519</v>
      </c>
      <c r="M22" s="68">
        <v>3210</v>
      </c>
      <c r="N22" s="68">
        <v>4126</v>
      </c>
      <c r="O22" s="68">
        <v>5098</v>
      </c>
      <c r="P22" s="68">
        <v>4011</v>
      </c>
      <c r="Q22" s="68">
        <v>3034</v>
      </c>
      <c r="R22" s="68">
        <v>3985</v>
      </c>
      <c r="S22" s="68">
        <v>3491</v>
      </c>
      <c r="T22" s="4"/>
    </row>
    <row r="23" spans="1:20" x14ac:dyDescent="0.25">
      <c r="A23" s="67" t="s">
        <v>14</v>
      </c>
      <c r="B23" s="68">
        <v>3166</v>
      </c>
      <c r="C23" s="68">
        <v>3781</v>
      </c>
      <c r="D23" s="68">
        <v>3233</v>
      </c>
      <c r="E23" s="68">
        <v>2889</v>
      </c>
      <c r="F23" s="68">
        <v>3491</v>
      </c>
      <c r="G23" s="68">
        <v>2922</v>
      </c>
      <c r="H23" s="68">
        <v>2691</v>
      </c>
      <c r="I23" s="68">
        <v>3708</v>
      </c>
      <c r="J23" s="68">
        <v>2821</v>
      </c>
      <c r="K23" s="68">
        <v>2640</v>
      </c>
      <c r="L23" s="68">
        <v>3868</v>
      </c>
      <c r="M23" s="68">
        <v>3215</v>
      </c>
      <c r="N23" s="68">
        <v>2739</v>
      </c>
      <c r="O23" s="68">
        <v>4161</v>
      </c>
      <c r="P23" s="68">
        <v>4083</v>
      </c>
      <c r="Q23" s="68">
        <v>1996</v>
      </c>
      <c r="R23" s="68">
        <v>3114</v>
      </c>
      <c r="S23" s="68">
        <v>3352</v>
      </c>
      <c r="T23" s="4"/>
    </row>
    <row r="24" spans="1:20" x14ac:dyDescent="0.25">
      <c r="A24" s="67" t="s">
        <v>15</v>
      </c>
      <c r="B24" s="68">
        <v>1723</v>
      </c>
      <c r="C24" s="68">
        <v>2087</v>
      </c>
      <c r="D24" s="68">
        <v>2298</v>
      </c>
      <c r="E24" s="68">
        <v>1271</v>
      </c>
      <c r="F24" s="68">
        <v>1842</v>
      </c>
      <c r="G24" s="68">
        <v>2069</v>
      </c>
      <c r="H24" s="68">
        <v>1643</v>
      </c>
      <c r="I24" s="68">
        <v>2392</v>
      </c>
      <c r="J24" s="68">
        <v>2642</v>
      </c>
      <c r="K24" s="68">
        <v>1451</v>
      </c>
      <c r="L24" s="68">
        <v>2236</v>
      </c>
      <c r="M24" s="68">
        <v>2732</v>
      </c>
      <c r="N24" s="68">
        <v>1757</v>
      </c>
      <c r="O24" s="68">
        <v>2474</v>
      </c>
      <c r="P24" s="68">
        <v>3532</v>
      </c>
      <c r="Q24" s="68">
        <v>1240</v>
      </c>
      <c r="R24" s="68">
        <v>1875</v>
      </c>
      <c r="S24" s="68">
        <v>3013</v>
      </c>
      <c r="T24" s="4"/>
    </row>
    <row r="25" spans="1:20" x14ac:dyDescent="0.25">
      <c r="A25" s="53" t="s">
        <v>8</v>
      </c>
      <c r="B25" s="68">
        <f>SUM(B20:B24)</f>
        <v>26163</v>
      </c>
      <c r="C25" s="68">
        <f t="shared" ref="C25" si="14">SUM(C20:C24)</f>
        <v>20691</v>
      </c>
      <c r="D25" s="68">
        <f t="shared" ref="D25" si="15">SUM(D20:D24)</f>
        <v>17212</v>
      </c>
      <c r="E25" s="68">
        <f t="shared" ref="E25" si="16">SUM(E20:E24)</f>
        <v>23027</v>
      </c>
      <c r="F25" s="68">
        <f t="shared" ref="F25" si="17">SUM(F20:F24)</f>
        <v>20320</v>
      </c>
      <c r="G25" s="68">
        <f t="shared" ref="G25" si="18">SUM(G20:G24)</f>
        <v>15328</v>
      </c>
      <c r="H25" s="68">
        <f t="shared" ref="H25" si="19">SUM(H20:H24)</f>
        <v>18009</v>
      </c>
      <c r="I25" s="68">
        <f t="shared" ref="I25" si="20">SUM(I20:I24)</f>
        <v>18000</v>
      </c>
      <c r="J25" s="68">
        <f t="shared" ref="J25" si="21">SUM(J20:J24)</f>
        <v>13221</v>
      </c>
      <c r="K25" s="68">
        <f t="shared" ref="K25" si="22">SUM(K20:K24)</f>
        <v>18307</v>
      </c>
      <c r="L25" s="68">
        <f t="shared" ref="L25" si="23">SUM(L20:L24)</f>
        <v>19548</v>
      </c>
      <c r="M25" s="68">
        <f t="shared" ref="M25" si="24">SUM(M20:M24)</f>
        <v>14980</v>
      </c>
      <c r="N25" s="68">
        <f t="shared" ref="N25" si="25">SUM(N20:N24)</f>
        <v>20862</v>
      </c>
      <c r="O25" s="68">
        <f t="shared" ref="O25" si="26">SUM(O20:O24)</f>
        <v>22042</v>
      </c>
      <c r="P25" s="68">
        <f t="shared" ref="P25" si="27">SUM(P20:P24)</f>
        <v>19125</v>
      </c>
      <c r="Q25" s="68">
        <f t="shared" ref="Q25" si="28">SUM(Q20:Q24)</f>
        <v>15490</v>
      </c>
      <c r="R25" s="68">
        <f t="shared" ref="R25" si="29">SUM(R20:R24)</f>
        <v>17332</v>
      </c>
      <c r="S25" s="68">
        <f t="shared" ref="S25" si="30">SUM(S20:S24)</f>
        <v>15903</v>
      </c>
    </row>
    <row r="26" spans="1:20" x14ac:dyDescent="0.25">
      <c r="A26" s="235" t="s">
        <v>181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</row>
    <row r="28" spans="1:20" x14ac:dyDescent="0.25">
      <c r="A28" s="237" t="s">
        <v>202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66"/>
      <c r="Q28" s="66"/>
      <c r="R28" s="66"/>
      <c r="S28" s="66"/>
      <c r="T28" s="66"/>
    </row>
    <row r="29" spans="1:20" x14ac:dyDescent="0.25">
      <c r="A29" s="232" t="s">
        <v>189</v>
      </c>
      <c r="B29" s="232"/>
      <c r="C29" s="232"/>
      <c r="D29" s="232"/>
      <c r="E29" s="232"/>
      <c r="F29" s="232"/>
      <c r="G29" s="232"/>
      <c r="H29" s="232"/>
      <c r="I29" s="232"/>
      <c r="J29" s="232"/>
      <c r="K29" s="64"/>
      <c r="L29" s="64"/>
      <c r="M29" s="64"/>
      <c r="N29" s="64"/>
      <c r="O29" s="64"/>
      <c r="P29" s="66"/>
      <c r="Q29" s="66"/>
      <c r="R29" s="66"/>
      <c r="S29" s="66"/>
      <c r="T29" s="66"/>
    </row>
    <row r="30" spans="1:20" x14ac:dyDescent="0.25">
      <c r="A30" s="66"/>
      <c r="B30" s="6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264" t="s">
        <v>200</v>
      </c>
      <c r="B31" s="254">
        <v>2015</v>
      </c>
      <c r="C31" s="254"/>
      <c r="D31" s="254"/>
      <c r="E31" s="254"/>
      <c r="F31" s="254"/>
      <c r="G31" s="254"/>
      <c r="H31" s="254">
        <v>2017</v>
      </c>
      <c r="I31" s="254"/>
      <c r="J31" s="254"/>
      <c r="K31" s="254"/>
      <c r="L31" s="254"/>
      <c r="M31" s="254"/>
      <c r="N31" s="4"/>
      <c r="O31" s="4"/>
      <c r="P31" s="4"/>
      <c r="Q31" s="4"/>
      <c r="R31" s="4"/>
      <c r="S31" s="4"/>
      <c r="T31" s="4"/>
    </row>
    <row r="32" spans="1:20" x14ac:dyDescent="0.25">
      <c r="A32" s="266"/>
      <c r="B32" s="263" t="s">
        <v>21</v>
      </c>
      <c r="C32" s="263"/>
      <c r="D32" s="263" t="s">
        <v>22</v>
      </c>
      <c r="E32" s="263"/>
      <c r="F32" s="263" t="s">
        <v>23</v>
      </c>
      <c r="G32" s="263"/>
      <c r="H32" s="263" t="s">
        <v>21</v>
      </c>
      <c r="I32" s="263"/>
      <c r="J32" s="263" t="s">
        <v>22</v>
      </c>
      <c r="K32" s="263"/>
      <c r="L32" s="263" t="s">
        <v>23</v>
      </c>
      <c r="M32" s="263"/>
      <c r="N32" s="4"/>
      <c r="O32" s="4"/>
      <c r="P32" s="4"/>
      <c r="Q32" s="4"/>
      <c r="R32" s="4"/>
      <c r="S32" s="4"/>
      <c r="T32" s="4"/>
    </row>
    <row r="33" spans="1:20" ht="30" x14ac:dyDescent="0.25">
      <c r="A33" s="265"/>
      <c r="B33" s="65" t="s">
        <v>144</v>
      </c>
      <c r="C33" s="65" t="s">
        <v>182</v>
      </c>
      <c r="D33" s="65" t="s">
        <v>144</v>
      </c>
      <c r="E33" s="65" t="s">
        <v>182</v>
      </c>
      <c r="F33" s="65" t="s">
        <v>144</v>
      </c>
      <c r="G33" s="65" t="s">
        <v>182</v>
      </c>
      <c r="H33" s="65" t="s">
        <v>144</v>
      </c>
      <c r="I33" s="65" t="s">
        <v>182</v>
      </c>
      <c r="J33" s="65" t="s">
        <v>144</v>
      </c>
      <c r="K33" s="65" t="s">
        <v>182</v>
      </c>
      <c r="L33" s="65" t="s">
        <v>144</v>
      </c>
      <c r="M33" s="65" t="s">
        <v>182</v>
      </c>
      <c r="N33" s="4"/>
      <c r="O33" s="4"/>
      <c r="P33" s="4"/>
      <c r="Q33" s="4"/>
      <c r="R33" s="4"/>
      <c r="S33" s="4"/>
      <c r="T33" s="4"/>
    </row>
    <row r="34" spans="1:20" x14ac:dyDescent="0.25">
      <c r="A34" s="67" t="s">
        <v>11</v>
      </c>
      <c r="B34" s="37">
        <v>0.27587329999999999</v>
      </c>
      <c r="C34" s="37">
        <v>5.5956000000000001E-3</v>
      </c>
      <c r="D34" s="37">
        <v>0.19103210000000001</v>
      </c>
      <c r="E34" s="37">
        <v>5.2043000000000002E-3</v>
      </c>
      <c r="F34" s="37">
        <v>0.1519065</v>
      </c>
      <c r="G34" s="37">
        <v>4.9522000000000004E-3</v>
      </c>
      <c r="H34" s="37">
        <v>0.28564970000000001</v>
      </c>
      <c r="I34" s="37">
        <v>6.0330000000000002E-3</v>
      </c>
      <c r="J34" s="37">
        <v>0.1954031</v>
      </c>
      <c r="K34" s="37">
        <v>4.7831000000000002E-3</v>
      </c>
      <c r="L34" s="37">
        <v>0.1394079</v>
      </c>
      <c r="M34" s="37">
        <v>4.8776000000000002E-3</v>
      </c>
      <c r="N34" s="4"/>
      <c r="O34" s="4"/>
      <c r="P34" s="4"/>
      <c r="Q34" s="4"/>
      <c r="R34" s="4"/>
      <c r="S34" s="4"/>
      <c r="T34" s="4"/>
    </row>
    <row r="35" spans="1:20" x14ac:dyDescent="0.25">
      <c r="A35" s="67" t="s">
        <v>12</v>
      </c>
      <c r="B35" s="37">
        <v>0.26930399999999999</v>
      </c>
      <c r="C35" s="37">
        <v>5.2824999999999999E-3</v>
      </c>
      <c r="D35" s="37">
        <v>0.23661009999999999</v>
      </c>
      <c r="E35" s="37">
        <v>5.7780000000000001E-3</v>
      </c>
      <c r="F35" s="37">
        <v>0.1885192</v>
      </c>
      <c r="G35" s="37">
        <v>5.6157000000000004E-3</v>
      </c>
      <c r="H35" s="37">
        <v>0.27737719999999999</v>
      </c>
      <c r="I35" s="37">
        <v>5.6030999999999997E-3</v>
      </c>
      <c r="J35" s="37">
        <v>0.24855240000000001</v>
      </c>
      <c r="K35" s="37">
        <v>5.3562000000000002E-3</v>
      </c>
      <c r="L35" s="37">
        <v>0.20042070000000001</v>
      </c>
      <c r="M35" s="37">
        <v>6.1931E-3</v>
      </c>
    </row>
    <row r="36" spans="1:20" x14ac:dyDescent="0.25">
      <c r="A36" s="67" t="s">
        <v>13</v>
      </c>
      <c r="B36" s="37">
        <v>0.20771000000000001</v>
      </c>
      <c r="C36" s="37">
        <v>4.8916000000000003E-3</v>
      </c>
      <c r="D36" s="37">
        <v>0.23170850000000001</v>
      </c>
      <c r="E36" s="37">
        <v>5.3398999999999999E-3</v>
      </c>
      <c r="F36" s="37">
        <v>0.20419390000000001</v>
      </c>
      <c r="G36" s="37">
        <v>5.8072000000000002E-3</v>
      </c>
      <c r="H36" s="37">
        <v>0.20289189999999999</v>
      </c>
      <c r="I36" s="37">
        <v>5.7987000000000004E-3</v>
      </c>
      <c r="J36" s="37">
        <v>0.2388914</v>
      </c>
      <c r="K36" s="37">
        <v>5.2852000000000003E-3</v>
      </c>
      <c r="L36" s="37">
        <v>0.2096799</v>
      </c>
      <c r="M36" s="37">
        <v>5.9379000000000003E-3</v>
      </c>
    </row>
    <row r="37" spans="1:20" x14ac:dyDescent="0.25">
      <c r="A37" s="67" t="s">
        <v>14</v>
      </c>
      <c r="B37" s="37">
        <v>0.1464319</v>
      </c>
      <c r="C37" s="37">
        <v>4.4726999999999996E-3</v>
      </c>
      <c r="D37" s="37">
        <v>0.2065642</v>
      </c>
      <c r="E37" s="37">
        <v>5.6011999999999998E-3</v>
      </c>
      <c r="F37" s="37">
        <v>0.22507099999999999</v>
      </c>
      <c r="G37" s="37">
        <v>6.1599000000000003E-3</v>
      </c>
      <c r="H37" s="37">
        <v>0.14061660000000001</v>
      </c>
      <c r="I37" s="37">
        <v>4.7441000000000002E-3</v>
      </c>
      <c r="J37" s="37">
        <v>0.19284380000000001</v>
      </c>
      <c r="K37" s="37">
        <v>5.2136999999999999E-3</v>
      </c>
      <c r="L37" s="37">
        <v>0.22023989999999999</v>
      </c>
      <c r="M37" s="37">
        <v>8.1767000000000003E-3</v>
      </c>
    </row>
    <row r="38" spans="1:20" x14ac:dyDescent="0.25">
      <c r="A38" s="67" t="s">
        <v>15</v>
      </c>
      <c r="B38" s="37">
        <v>0.1006809</v>
      </c>
      <c r="C38" s="37">
        <v>4.5461E-3</v>
      </c>
      <c r="D38" s="37">
        <v>0.13408519999999999</v>
      </c>
      <c r="E38" s="37">
        <v>5.0058999999999998E-3</v>
      </c>
      <c r="F38" s="37">
        <v>0.23030929999999999</v>
      </c>
      <c r="G38" s="37">
        <v>1.2362700000000001E-2</v>
      </c>
      <c r="H38" s="37">
        <v>9.3464699999999998E-2</v>
      </c>
      <c r="I38" s="37">
        <v>5.4746999999999999E-3</v>
      </c>
      <c r="J38" s="37">
        <v>0.1243093</v>
      </c>
      <c r="K38" s="37">
        <v>5.4229999999999999E-3</v>
      </c>
      <c r="L38" s="37">
        <v>0.2302516</v>
      </c>
      <c r="M38" s="37">
        <v>1.39382E-2</v>
      </c>
    </row>
    <row r="39" spans="1:20" x14ac:dyDescent="0.25">
      <c r="A39" s="231" t="s">
        <v>181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</row>
    <row r="42" spans="1:20" x14ac:dyDescent="0.25">
      <c r="A42" s="66"/>
      <c r="B42" s="66"/>
      <c r="C42" s="66"/>
      <c r="D42" s="66"/>
      <c r="E42" s="66"/>
    </row>
    <row r="43" spans="1:20" x14ac:dyDescent="0.25">
      <c r="A43" s="66"/>
      <c r="B43" s="66"/>
      <c r="C43" s="66"/>
      <c r="D43" s="66"/>
      <c r="E43" s="66"/>
    </row>
    <row r="44" spans="1:20" x14ac:dyDescent="0.25">
      <c r="A44" s="66"/>
      <c r="B44" s="66"/>
      <c r="C44" s="66"/>
      <c r="D44" s="66"/>
      <c r="E44" s="66"/>
      <c r="G44" s="66"/>
      <c r="H44" s="66"/>
      <c r="I44" s="66"/>
      <c r="J44" s="66"/>
      <c r="K44" s="66"/>
      <c r="L44" s="66"/>
    </row>
    <row r="45" spans="1:20" x14ac:dyDescent="0.25">
      <c r="A45" s="66"/>
      <c r="D45" s="66"/>
      <c r="E45" s="66"/>
      <c r="G45" s="66"/>
      <c r="H45" s="66"/>
    </row>
    <row r="46" spans="1:20" x14ac:dyDescent="0.25">
      <c r="A46" s="66"/>
      <c r="D46" s="66"/>
      <c r="E46" s="66"/>
      <c r="G46" s="66"/>
      <c r="H46" s="66"/>
    </row>
    <row r="47" spans="1:20" x14ac:dyDescent="0.25">
      <c r="A47" s="66"/>
      <c r="D47" s="66"/>
      <c r="E47" s="66"/>
      <c r="G47" s="66"/>
      <c r="H47" s="66"/>
    </row>
    <row r="48" spans="1:20" x14ac:dyDescent="0.25">
      <c r="A48" s="66"/>
      <c r="B48" s="66"/>
      <c r="C48" s="66"/>
      <c r="D48" s="66"/>
      <c r="E48" s="66"/>
      <c r="G48" s="66"/>
      <c r="H48" s="66"/>
    </row>
    <row r="49" spans="1:8" x14ac:dyDescent="0.25">
      <c r="A49" s="66"/>
      <c r="B49" s="66"/>
      <c r="C49" s="66"/>
      <c r="D49" s="66"/>
      <c r="E49" s="66"/>
      <c r="G49" s="66"/>
      <c r="H49" s="66"/>
    </row>
    <row r="50" spans="1:8" x14ac:dyDescent="0.25">
      <c r="A50" s="66"/>
      <c r="D50" s="66"/>
      <c r="E50" s="66"/>
    </row>
    <row r="51" spans="1:8" x14ac:dyDescent="0.25">
      <c r="A51" s="66"/>
      <c r="D51" s="66"/>
      <c r="E51" s="66"/>
      <c r="G51" s="66"/>
      <c r="H51" s="66"/>
    </row>
    <row r="52" spans="1:8" x14ac:dyDescent="0.25">
      <c r="A52" s="66"/>
      <c r="D52" s="66"/>
      <c r="E52" s="66"/>
      <c r="G52" s="66"/>
      <c r="H52" s="66"/>
    </row>
    <row r="53" spans="1:8" x14ac:dyDescent="0.25">
      <c r="A53" s="66"/>
      <c r="B53" s="66"/>
      <c r="C53" s="66"/>
      <c r="D53" s="66"/>
      <c r="E53" s="66"/>
      <c r="G53" s="66"/>
      <c r="H53" s="66"/>
    </row>
    <row r="54" spans="1:8" x14ac:dyDescent="0.25">
      <c r="A54" s="66"/>
      <c r="B54" s="66"/>
      <c r="C54" s="66"/>
      <c r="D54" s="66"/>
      <c r="E54" s="66"/>
      <c r="G54" s="66"/>
      <c r="H54" s="66"/>
    </row>
    <row r="55" spans="1:8" x14ac:dyDescent="0.25">
      <c r="A55" s="66"/>
      <c r="D55" s="66"/>
      <c r="E55" s="66"/>
      <c r="G55" s="66"/>
      <c r="H55" s="66"/>
    </row>
    <row r="56" spans="1:8" x14ac:dyDescent="0.25">
      <c r="A56" s="66"/>
      <c r="D56" s="66"/>
      <c r="E56" s="66"/>
      <c r="G56" s="66"/>
      <c r="H56" s="66"/>
    </row>
    <row r="57" spans="1:8" x14ac:dyDescent="0.25">
      <c r="A57" s="66"/>
      <c r="D57" s="66"/>
      <c r="E57" s="66"/>
      <c r="G57" s="66"/>
      <c r="H57" s="66"/>
    </row>
    <row r="58" spans="1:8" x14ac:dyDescent="0.25">
      <c r="A58" s="66"/>
      <c r="B58" s="66"/>
      <c r="C58" s="66"/>
      <c r="D58" s="66"/>
      <c r="E58" s="66"/>
      <c r="G58" s="66"/>
      <c r="H58" s="66"/>
    </row>
    <row r="59" spans="1:8" x14ac:dyDescent="0.25">
      <c r="A59" s="66"/>
      <c r="D59" s="66"/>
      <c r="E59" s="66"/>
      <c r="G59" s="66"/>
      <c r="H59" s="66"/>
    </row>
    <row r="60" spans="1:8" x14ac:dyDescent="0.25">
      <c r="A60" s="66"/>
      <c r="D60" s="66"/>
      <c r="E60" s="66"/>
      <c r="G60" s="66"/>
      <c r="H60" s="66"/>
    </row>
    <row r="61" spans="1:8" x14ac:dyDescent="0.25">
      <c r="A61" s="66"/>
      <c r="D61" s="66"/>
      <c r="E61" s="66"/>
      <c r="G61" s="66"/>
      <c r="H61" s="66"/>
    </row>
    <row r="62" spans="1:8" x14ac:dyDescent="0.25">
      <c r="A62" s="66"/>
      <c r="D62" s="66"/>
      <c r="E62" s="66"/>
    </row>
    <row r="63" spans="1:8" x14ac:dyDescent="0.25">
      <c r="A63" s="66"/>
      <c r="D63" s="66"/>
      <c r="E63" s="66"/>
    </row>
    <row r="64" spans="1:8" x14ac:dyDescent="0.25">
      <c r="A64" s="66"/>
      <c r="D64" s="66"/>
      <c r="E64" s="66"/>
    </row>
    <row r="65" spans="1:5" x14ac:dyDescent="0.25">
      <c r="A65" s="66"/>
      <c r="D65" s="66"/>
      <c r="E65" s="66"/>
    </row>
    <row r="66" spans="1:5" x14ac:dyDescent="0.25">
      <c r="A66" s="66"/>
      <c r="D66" s="66"/>
      <c r="E66" s="66"/>
    </row>
    <row r="67" spans="1:5" x14ac:dyDescent="0.25">
      <c r="A67" s="66"/>
      <c r="D67" s="66"/>
      <c r="E67" s="66"/>
    </row>
    <row r="68" spans="1:5" x14ac:dyDescent="0.25">
      <c r="A68" s="66"/>
      <c r="B68" s="66"/>
      <c r="C68" s="66"/>
      <c r="D68" s="66"/>
      <c r="E68" s="66"/>
    </row>
  </sheetData>
  <mergeCells count="32">
    <mergeCell ref="A5:A6"/>
    <mergeCell ref="A13:S13"/>
    <mergeCell ref="A15:O15"/>
    <mergeCell ref="A16:J16"/>
    <mergeCell ref="A2:O2"/>
    <mergeCell ref="A3:J3"/>
    <mergeCell ref="B5:D5"/>
    <mergeCell ref="E5:G5"/>
    <mergeCell ref="H5:J5"/>
    <mergeCell ref="K5:M5"/>
    <mergeCell ref="N5:P5"/>
    <mergeCell ref="H18:J18"/>
    <mergeCell ref="K18:M18"/>
    <mergeCell ref="N18:P18"/>
    <mergeCell ref="H31:M31"/>
    <mergeCell ref="Q5:S5"/>
    <mergeCell ref="H32:I32"/>
    <mergeCell ref="J32:K32"/>
    <mergeCell ref="L32:M32"/>
    <mergeCell ref="A39:M39"/>
    <mergeCell ref="Q18:S18"/>
    <mergeCell ref="A26:S26"/>
    <mergeCell ref="A28:O28"/>
    <mergeCell ref="A29:J29"/>
    <mergeCell ref="A31:A33"/>
    <mergeCell ref="B32:C32"/>
    <mergeCell ref="D32:E32"/>
    <mergeCell ref="F32:G32"/>
    <mergeCell ref="B31:G31"/>
    <mergeCell ref="A18:A19"/>
    <mergeCell ref="B18:D18"/>
    <mergeCell ref="E18:G18"/>
  </mergeCells>
  <hyperlinks>
    <hyperlink ref="A1" location="Índice!A1" display="Índice" xr:uid="{61330885-83E8-4D68-BFAC-76D5CC51112F}"/>
  </hyperlink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C71D-FB6B-479C-971F-03F7FDAA6ABE}">
  <dimension ref="A1:Y58"/>
  <sheetViews>
    <sheetView workbookViewId="0">
      <selection activeCell="A2" sqref="A2:J2"/>
    </sheetView>
  </sheetViews>
  <sheetFormatPr baseColWidth="10" defaultRowHeight="15" x14ac:dyDescent="0.25"/>
  <sheetData>
    <row r="1" spans="1:25" s="193" customFormat="1" x14ac:dyDescent="0.25">
      <c r="A1" s="207" t="s">
        <v>273</v>
      </c>
    </row>
    <row r="2" spans="1:25" x14ac:dyDescent="0.25">
      <c r="A2" s="251" t="s">
        <v>149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25" x14ac:dyDescent="0.25">
      <c r="A3" s="232" t="s">
        <v>189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25" x14ac:dyDescent="0.25">
      <c r="A5" s="253" t="s">
        <v>185</v>
      </c>
      <c r="B5" s="254">
        <v>2006</v>
      </c>
      <c r="C5" s="254"/>
      <c r="D5" s="254"/>
      <c r="E5" s="254"/>
      <c r="F5" s="254">
        <v>2009</v>
      </c>
      <c r="G5" s="254"/>
      <c r="H5" s="254"/>
      <c r="I5" s="254"/>
      <c r="J5" s="254">
        <v>2011</v>
      </c>
      <c r="K5" s="254"/>
      <c r="L5" s="254"/>
      <c r="M5" s="254"/>
      <c r="N5" s="254">
        <v>2013</v>
      </c>
      <c r="O5" s="254"/>
      <c r="P5" s="254"/>
      <c r="Q5" s="254"/>
      <c r="R5" s="254">
        <v>2015</v>
      </c>
      <c r="S5" s="254"/>
      <c r="T5" s="254"/>
      <c r="U5" s="254"/>
      <c r="V5" s="254">
        <v>2017</v>
      </c>
      <c r="W5" s="254"/>
      <c r="X5" s="254"/>
      <c r="Y5" s="254"/>
    </row>
    <row r="6" spans="1:25" x14ac:dyDescent="0.25">
      <c r="A6" s="253"/>
      <c r="B6" s="58" t="s">
        <v>21</v>
      </c>
      <c r="C6" s="57" t="s">
        <v>22</v>
      </c>
      <c r="D6" s="57" t="s">
        <v>23</v>
      </c>
      <c r="E6" s="57" t="s">
        <v>8</v>
      </c>
      <c r="F6" s="58" t="s">
        <v>21</v>
      </c>
      <c r="G6" s="57" t="s">
        <v>22</v>
      </c>
      <c r="H6" s="57" t="s">
        <v>23</v>
      </c>
      <c r="I6" s="57" t="s">
        <v>8</v>
      </c>
      <c r="J6" s="58" t="s">
        <v>21</v>
      </c>
      <c r="K6" s="57" t="s">
        <v>22</v>
      </c>
      <c r="L6" s="57" t="s">
        <v>23</v>
      </c>
      <c r="M6" s="57" t="s">
        <v>8</v>
      </c>
      <c r="N6" s="58" t="s">
        <v>21</v>
      </c>
      <c r="O6" s="57" t="s">
        <v>22</v>
      </c>
      <c r="P6" s="57" t="s">
        <v>23</v>
      </c>
      <c r="Q6" s="57" t="s">
        <v>8</v>
      </c>
      <c r="R6" s="58" t="s">
        <v>21</v>
      </c>
      <c r="S6" s="57" t="s">
        <v>22</v>
      </c>
      <c r="T6" s="57" t="s">
        <v>23</v>
      </c>
      <c r="U6" s="57" t="s">
        <v>8</v>
      </c>
      <c r="V6" s="58" t="s">
        <v>21</v>
      </c>
      <c r="W6" s="57" t="s">
        <v>22</v>
      </c>
      <c r="X6" s="57" t="s">
        <v>23</v>
      </c>
      <c r="Y6" s="57" t="s">
        <v>8</v>
      </c>
    </row>
    <row r="7" spans="1:25" x14ac:dyDescent="0.25">
      <c r="A7" s="3" t="s">
        <v>92</v>
      </c>
      <c r="B7" s="5">
        <v>112410</v>
      </c>
      <c r="C7" s="5">
        <v>88798</v>
      </c>
      <c r="D7" s="5">
        <v>76347</v>
      </c>
      <c r="E7" s="5">
        <f>SUM(B7:D7)</f>
        <v>277555</v>
      </c>
      <c r="F7" s="5">
        <v>129318</v>
      </c>
      <c r="G7" s="5">
        <v>103146</v>
      </c>
      <c r="H7" s="5">
        <v>71647</v>
      </c>
      <c r="I7" s="5">
        <f>SUM(F7:H7)</f>
        <v>304111</v>
      </c>
      <c r="J7" s="5">
        <v>141371</v>
      </c>
      <c r="K7" s="5">
        <v>133707</v>
      </c>
      <c r="L7" s="5">
        <v>96150</v>
      </c>
      <c r="M7" s="5">
        <f>SUM(J7:L7)</f>
        <v>371228</v>
      </c>
      <c r="N7" s="5">
        <v>159642</v>
      </c>
      <c r="O7" s="5">
        <v>147898</v>
      </c>
      <c r="P7" s="5">
        <v>110212</v>
      </c>
      <c r="Q7" s="5">
        <f>SUM(N7:P7)</f>
        <v>417752</v>
      </c>
      <c r="R7" s="5">
        <v>161340</v>
      </c>
      <c r="S7" s="5">
        <v>150980</v>
      </c>
      <c r="T7" s="5">
        <v>120429</v>
      </c>
      <c r="U7" s="5">
        <f>SUM(R7:T7)</f>
        <v>432749</v>
      </c>
      <c r="V7" s="5">
        <v>162499</v>
      </c>
      <c r="W7" s="5">
        <v>156602</v>
      </c>
      <c r="X7" s="5">
        <v>130445</v>
      </c>
      <c r="Y7" s="5">
        <f>SUM(V7:X7)</f>
        <v>449546</v>
      </c>
    </row>
    <row r="8" spans="1:25" x14ac:dyDescent="0.25">
      <c r="A8" s="3" t="s">
        <v>93</v>
      </c>
      <c r="B8" s="5">
        <v>1464792</v>
      </c>
      <c r="C8" s="5">
        <v>1262607</v>
      </c>
      <c r="D8" s="5">
        <v>1064262</v>
      </c>
      <c r="E8" s="5">
        <f t="shared" ref="E8:E9" si="0">SUM(B8:D8)</f>
        <v>3791661</v>
      </c>
      <c r="F8" s="5">
        <v>1397590</v>
      </c>
      <c r="G8" s="5">
        <v>1378087</v>
      </c>
      <c r="H8" s="5">
        <v>1072832</v>
      </c>
      <c r="I8" s="5">
        <f t="shared" ref="I8:I9" si="1">SUM(F8:H8)</f>
        <v>3848509</v>
      </c>
      <c r="J8" s="5">
        <v>1365503</v>
      </c>
      <c r="K8" s="5">
        <v>1466652</v>
      </c>
      <c r="L8" s="5">
        <v>1132439</v>
      </c>
      <c r="M8" s="5">
        <f t="shared" ref="M8:M9" si="2">SUM(J8:L8)</f>
        <v>3964594</v>
      </c>
      <c r="N8" s="5">
        <v>1235839</v>
      </c>
      <c r="O8" s="5">
        <v>1401670</v>
      </c>
      <c r="P8" s="5">
        <v>1132940</v>
      </c>
      <c r="Q8" s="5">
        <f t="shared" ref="Q8:Q9" si="3">SUM(N8:P8)</f>
        <v>3770449</v>
      </c>
      <c r="R8" s="5">
        <v>1209424</v>
      </c>
      <c r="S8" s="5">
        <v>1377530</v>
      </c>
      <c r="T8" s="5">
        <v>1242866</v>
      </c>
      <c r="U8" s="5">
        <f t="shared" ref="U8:U9" si="4">SUM(R8:T8)</f>
        <v>3829820</v>
      </c>
      <c r="V8" s="5">
        <v>1083911</v>
      </c>
      <c r="W8" s="5">
        <v>1322127</v>
      </c>
      <c r="X8" s="5">
        <v>1302923</v>
      </c>
      <c r="Y8" s="5">
        <f t="shared" ref="Y8:Y9" si="5">SUM(V8:X8)</f>
        <v>3708961</v>
      </c>
    </row>
    <row r="9" spans="1:25" x14ac:dyDescent="0.25">
      <c r="A9" s="3" t="s">
        <v>94</v>
      </c>
      <c r="B9" s="5">
        <v>1955</v>
      </c>
      <c r="C9" s="5">
        <v>880</v>
      </c>
      <c r="D9" s="5">
        <v>742</v>
      </c>
      <c r="E9" s="5">
        <f t="shared" si="0"/>
        <v>3577</v>
      </c>
      <c r="F9" s="5"/>
      <c r="G9" s="5"/>
      <c r="H9" s="5"/>
      <c r="I9" s="5">
        <f t="shared" si="1"/>
        <v>0</v>
      </c>
      <c r="J9" s="5"/>
      <c r="K9" s="5"/>
      <c r="L9" s="5"/>
      <c r="M9" s="5">
        <f t="shared" si="2"/>
        <v>0</v>
      </c>
      <c r="N9" s="5">
        <v>6518</v>
      </c>
      <c r="O9" s="5">
        <v>9006</v>
      </c>
      <c r="P9" s="5">
        <v>4016</v>
      </c>
      <c r="Q9" s="5">
        <f t="shared" si="3"/>
        <v>19540</v>
      </c>
      <c r="R9" s="5">
        <v>114</v>
      </c>
      <c r="S9" s="5">
        <v>182</v>
      </c>
      <c r="T9" s="5">
        <v>54</v>
      </c>
      <c r="U9" s="5">
        <f t="shared" si="4"/>
        <v>350</v>
      </c>
      <c r="V9" s="5">
        <v>481</v>
      </c>
      <c r="W9" s="5">
        <v>1863</v>
      </c>
      <c r="X9" s="5">
        <v>1096</v>
      </c>
      <c r="Y9" s="5">
        <f t="shared" si="5"/>
        <v>3440</v>
      </c>
    </row>
    <row r="10" spans="1:25" x14ac:dyDescent="0.25">
      <c r="A10" s="3" t="s">
        <v>8</v>
      </c>
      <c r="B10" s="5">
        <f>SUM(B7:B9)</f>
        <v>1579157</v>
      </c>
      <c r="C10" s="5">
        <f t="shared" ref="C10:Y10" si="6">SUM(C7:C9)</f>
        <v>1352285</v>
      </c>
      <c r="D10" s="5">
        <f t="shared" si="6"/>
        <v>1141351</v>
      </c>
      <c r="E10" s="5">
        <f t="shared" si="6"/>
        <v>4072793</v>
      </c>
      <c r="F10" s="5">
        <f t="shared" si="6"/>
        <v>1526908</v>
      </c>
      <c r="G10" s="5">
        <f t="shared" si="6"/>
        <v>1481233</v>
      </c>
      <c r="H10" s="5">
        <f t="shared" si="6"/>
        <v>1144479</v>
      </c>
      <c r="I10" s="5">
        <f t="shared" si="6"/>
        <v>4152620</v>
      </c>
      <c r="J10" s="5">
        <f t="shared" si="6"/>
        <v>1506874</v>
      </c>
      <c r="K10" s="5">
        <f t="shared" si="6"/>
        <v>1600359</v>
      </c>
      <c r="L10" s="5">
        <f t="shared" si="6"/>
        <v>1228589</v>
      </c>
      <c r="M10" s="5">
        <f t="shared" si="6"/>
        <v>4335822</v>
      </c>
      <c r="N10" s="5">
        <f t="shared" si="6"/>
        <v>1401999</v>
      </c>
      <c r="O10" s="5">
        <f t="shared" si="6"/>
        <v>1558574</v>
      </c>
      <c r="P10" s="5">
        <f t="shared" si="6"/>
        <v>1247168</v>
      </c>
      <c r="Q10" s="5">
        <f t="shared" si="6"/>
        <v>4207741</v>
      </c>
      <c r="R10" s="5">
        <f t="shared" si="6"/>
        <v>1370878</v>
      </c>
      <c r="S10" s="5">
        <f t="shared" si="6"/>
        <v>1528692</v>
      </c>
      <c r="T10" s="5">
        <f t="shared" si="6"/>
        <v>1363349</v>
      </c>
      <c r="U10" s="5">
        <f t="shared" si="6"/>
        <v>4262919</v>
      </c>
      <c r="V10" s="5">
        <f t="shared" si="6"/>
        <v>1246891</v>
      </c>
      <c r="W10" s="5">
        <f t="shared" si="6"/>
        <v>1480592</v>
      </c>
      <c r="X10" s="5">
        <f t="shared" si="6"/>
        <v>1434464</v>
      </c>
      <c r="Y10" s="5">
        <f t="shared" si="6"/>
        <v>4161947</v>
      </c>
    </row>
    <row r="11" spans="1:25" x14ac:dyDescent="0.25">
      <c r="A11" s="231" t="s">
        <v>181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3" spans="1:25" x14ac:dyDescent="0.25">
      <c r="A13" s="251" t="s">
        <v>305</v>
      </c>
      <c r="B13" s="252"/>
      <c r="C13" s="252"/>
      <c r="D13" s="252"/>
      <c r="E13" s="252"/>
      <c r="F13" s="252"/>
      <c r="G13" s="252"/>
      <c r="H13" s="252"/>
      <c r="I13" s="252"/>
      <c r="J13" s="252"/>
    </row>
    <row r="14" spans="1:25" x14ac:dyDescent="0.25">
      <c r="A14" s="232" t="s">
        <v>180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6" spans="1:25" x14ac:dyDescent="0.25">
      <c r="A16" s="253" t="s">
        <v>185</v>
      </c>
      <c r="B16" s="254">
        <v>2006</v>
      </c>
      <c r="C16" s="254"/>
      <c r="D16" s="254"/>
      <c r="E16" s="254"/>
      <c r="F16" s="254">
        <v>2009</v>
      </c>
      <c r="G16" s="254"/>
      <c r="H16" s="254"/>
      <c r="I16" s="254"/>
      <c r="J16" s="254">
        <v>2011</v>
      </c>
      <c r="K16" s="254"/>
      <c r="L16" s="254"/>
      <c r="M16" s="254"/>
      <c r="N16" s="254">
        <v>2013</v>
      </c>
      <c r="O16" s="254"/>
      <c r="P16" s="254"/>
      <c r="Q16" s="254"/>
      <c r="R16" s="254">
        <v>2015</v>
      </c>
      <c r="S16" s="254"/>
      <c r="T16" s="254"/>
      <c r="U16" s="254"/>
      <c r="V16" s="254">
        <v>2017</v>
      </c>
      <c r="W16" s="254"/>
      <c r="X16" s="254"/>
      <c r="Y16" s="254"/>
    </row>
    <row r="17" spans="1:25" x14ac:dyDescent="0.25">
      <c r="A17" s="253"/>
      <c r="B17" s="58" t="s">
        <v>21</v>
      </c>
      <c r="C17" s="57" t="s">
        <v>22</v>
      </c>
      <c r="D17" s="57" t="s">
        <v>23</v>
      </c>
      <c r="E17" s="57" t="s">
        <v>8</v>
      </c>
      <c r="F17" s="58" t="s">
        <v>21</v>
      </c>
      <c r="G17" s="57" t="s">
        <v>22</v>
      </c>
      <c r="H17" s="57" t="s">
        <v>23</v>
      </c>
      <c r="I17" s="57" t="s">
        <v>8</v>
      </c>
      <c r="J17" s="58" t="s">
        <v>21</v>
      </c>
      <c r="K17" s="57" t="s">
        <v>22</v>
      </c>
      <c r="L17" s="57" t="s">
        <v>23</v>
      </c>
      <c r="M17" s="57" t="s">
        <v>8</v>
      </c>
      <c r="N17" s="58" t="s">
        <v>21</v>
      </c>
      <c r="O17" s="57" t="s">
        <v>22</v>
      </c>
      <c r="P17" s="57" t="s">
        <v>23</v>
      </c>
      <c r="Q17" s="57" t="s">
        <v>8</v>
      </c>
      <c r="R17" s="58" t="s">
        <v>21</v>
      </c>
      <c r="S17" s="57" t="s">
        <v>22</v>
      </c>
      <c r="T17" s="57" t="s">
        <v>23</v>
      </c>
      <c r="U17" s="57" t="s">
        <v>8</v>
      </c>
      <c r="V17" s="58" t="s">
        <v>21</v>
      </c>
      <c r="W17" s="57" t="s">
        <v>22</v>
      </c>
      <c r="X17" s="57" t="s">
        <v>23</v>
      </c>
      <c r="Y17" s="57" t="s">
        <v>8</v>
      </c>
    </row>
    <row r="18" spans="1:25" x14ac:dyDescent="0.25">
      <c r="A18" s="3" t="s">
        <v>92</v>
      </c>
      <c r="B18" s="5">
        <v>3118</v>
      </c>
      <c r="C18" s="5">
        <v>2196</v>
      </c>
      <c r="D18" s="5">
        <v>1814</v>
      </c>
      <c r="E18" s="5">
        <f>SUM(B18:D18)</f>
        <v>7128</v>
      </c>
      <c r="F18" s="5">
        <v>2893</v>
      </c>
      <c r="G18" s="5">
        <v>2141</v>
      </c>
      <c r="H18" s="5">
        <v>1630</v>
      </c>
      <c r="I18" s="5">
        <f>SUM(F18:H18)</f>
        <v>6664</v>
      </c>
      <c r="J18" s="5">
        <v>2621</v>
      </c>
      <c r="K18" s="5">
        <v>2271</v>
      </c>
      <c r="L18" s="5">
        <v>1520</v>
      </c>
      <c r="M18" s="5">
        <f>SUM(J18:L18)</f>
        <v>6412</v>
      </c>
      <c r="N18" s="5">
        <v>2801</v>
      </c>
      <c r="O18" s="5">
        <v>2640</v>
      </c>
      <c r="P18" s="5">
        <v>1832</v>
      </c>
      <c r="Q18" s="5">
        <f>SUM(N18:P18)</f>
        <v>7273</v>
      </c>
      <c r="R18" s="5">
        <v>3149</v>
      </c>
      <c r="S18" s="5">
        <v>2804</v>
      </c>
      <c r="T18" s="5">
        <v>2161</v>
      </c>
      <c r="U18" s="5">
        <f>SUM(R18:T18)</f>
        <v>8114</v>
      </c>
      <c r="V18" s="5">
        <v>2500</v>
      </c>
      <c r="W18" s="5">
        <v>2341</v>
      </c>
      <c r="X18" s="5">
        <v>1962</v>
      </c>
      <c r="Y18" s="5">
        <f>SUM(V18:X18)</f>
        <v>6803</v>
      </c>
    </row>
    <row r="19" spans="1:25" x14ac:dyDescent="0.25">
      <c r="A19" s="3" t="s">
        <v>93</v>
      </c>
      <c r="B19" s="5">
        <v>23048</v>
      </c>
      <c r="C19" s="5">
        <v>18539</v>
      </c>
      <c r="D19" s="5">
        <v>15422</v>
      </c>
      <c r="E19" s="5">
        <f t="shared" ref="E19:E20" si="7">SUM(B19:D19)</f>
        <v>57009</v>
      </c>
      <c r="F19" s="5">
        <v>20136</v>
      </c>
      <c r="G19" s="5">
        <v>18189</v>
      </c>
      <c r="H19" s="5">
        <v>13705</v>
      </c>
      <c r="I19" s="5">
        <f t="shared" ref="I19:I20" si="8">SUM(F19:H19)</f>
        <v>52030</v>
      </c>
      <c r="J19" s="5">
        <v>15388</v>
      </c>
      <c r="K19" s="5">
        <v>15737</v>
      </c>
      <c r="L19" s="5">
        <v>11713</v>
      </c>
      <c r="M19" s="5">
        <f t="shared" ref="M19:M20" si="9">SUM(J19:L19)</f>
        <v>42838</v>
      </c>
      <c r="N19" s="5">
        <v>15452</v>
      </c>
      <c r="O19" s="5">
        <v>16865</v>
      </c>
      <c r="P19" s="5">
        <v>13117</v>
      </c>
      <c r="Q19" s="5">
        <f t="shared" ref="Q19:Q20" si="10">SUM(N19:P19)</f>
        <v>45434</v>
      </c>
      <c r="R19" s="5">
        <v>17710</v>
      </c>
      <c r="S19" s="5">
        <v>19239</v>
      </c>
      <c r="T19" s="5">
        <v>16973</v>
      </c>
      <c r="U19" s="5">
        <f t="shared" ref="U19:U20" si="11">SUM(R19:T19)</f>
        <v>53922</v>
      </c>
      <c r="V19" s="5">
        <v>12977</v>
      </c>
      <c r="W19" s="5">
        <v>14974</v>
      </c>
      <c r="X19" s="5">
        <v>13931</v>
      </c>
      <c r="Y19" s="5">
        <f t="shared" ref="Y19:Y20" si="12">SUM(V19:X19)</f>
        <v>41882</v>
      </c>
    </row>
    <row r="20" spans="1:25" x14ac:dyDescent="0.25">
      <c r="A20" s="3" t="s">
        <v>94</v>
      </c>
      <c r="B20" s="5">
        <v>25</v>
      </c>
      <c r="C20" s="5">
        <v>16</v>
      </c>
      <c r="D20" s="5">
        <v>9</v>
      </c>
      <c r="E20" s="5">
        <f t="shared" si="7"/>
        <v>50</v>
      </c>
      <c r="F20" s="5"/>
      <c r="G20" s="5"/>
      <c r="H20" s="5"/>
      <c r="I20" s="5">
        <f t="shared" si="8"/>
        <v>0</v>
      </c>
      <c r="J20" s="5"/>
      <c r="K20" s="5"/>
      <c r="L20" s="5"/>
      <c r="M20" s="5">
        <f t="shared" si="9"/>
        <v>0</v>
      </c>
      <c r="N20" s="5">
        <v>56</v>
      </c>
      <c r="O20" s="5">
        <v>50</v>
      </c>
      <c r="P20" s="5">
        <v>37</v>
      </c>
      <c r="Q20" s="5">
        <f t="shared" si="10"/>
        <v>143</v>
      </c>
      <c r="R20" s="5">
        <v>6</v>
      </c>
      <c r="S20" s="5">
        <v>7</v>
      </c>
      <c r="T20" s="5">
        <v>3</v>
      </c>
      <c r="U20" s="5">
        <f t="shared" si="11"/>
        <v>16</v>
      </c>
      <c r="V20" s="5">
        <v>15</v>
      </c>
      <c r="W20" s="5">
        <v>27</v>
      </c>
      <c r="X20" s="5">
        <v>18</v>
      </c>
      <c r="Y20" s="5">
        <f t="shared" si="12"/>
        <v>60</v>
      </c>
    </row>
    <row r="21" spans="1:25" x14ac:dyDescent="0.25">
      <c r="A21" s="3" t="s">
        <v>8</v>
      </c>
      <c r="B21" s="5">
        <f>SUM(B18:B20)</f>
        <v>26191</v>
      </c>
      <c r="C21" s="5">
        <f t="shared" ref="C21" si="13">SUM(C18:C20)</f>
        <v>20751</v>
      </c>
      <c r="D21" s="5">
        <f t="shared" ref="D21" si="14">SUM(D18:D20)</f>
        <v>17245</v>
      </c>
      <c r="E21" s="5">
        <f t="shared" ref="E21" si="15">SUM(E18:E20)</f>
        <v>64187</v>
      </c>
      <c r="F21" s="5">
        <f t="shared" ref="F21" si="16">SUM(F18:F20)</f>
        <v>23029</v>
      </c>
      <c r="G21" s="5">
        <f t="shared" ref="G21" si="17">SUM(G18:G20)</f>
        <v>20330</v>
      </c>
      <c r="H21" s="5">
        <f t="shared" ref="H21" si="18">SUM(H18:H20)</f>
        <v>15335</v>
      </c>
      <c r="I21" s="5">
        <f t="shared" ref="I21" si="19">SUM(I18:I20)</f>
        <v>58694</v>
      </c>
      <c r="J21" s="5">
        <f t="shared" ref="J21" si="20">SUM(J18:J20)</f>
        <v>18009</v>
      </c>
      <c r="K21" s="5">
        <f t="shared" ref="K21" si="21">SUM(K18:K20)</f>
        <v>18008</v>
      </c>
      <c r="L21" s="5">
        <f t="shared" ref="L21" si="22">SUM(L18:L20)</f>
        <v>13233</v>
      </c>
      <c r="M21" s="5">
        <f t="shared" ref="M21" si="23">SUM(M18:M20)</f>
        <v>49250</v>
      </c>
      <c r="N21" s="5">
        <f t="shared" ref="N21" si="24">SUM(N18:N20)</f>
        <v>18309</v>
      </c>
      <c r="O21" s="5">
        <f t="shared" ref="O21" si="25">SUM(O18:O20)</f>
        <v>19555</v>
      </c>
      <c r="P21" s="5">
        <f t="shared" ref="P21" si="26">SUM(P18:P20)</f>
        <v>14986</v>
      </c>
      <c r="Q21" s="5">
        <f t="shared" ref="Q21" si="27">SUM(Q18:Q20)</f>
        <v>52850</v>
      </c>
      <c r="R21" s="5">
        <f t="shared" ref="R21" si="28">SUM(R18:R20)</f>
        <v>20865</v>
      </c>
      <c r="S21" s="5">
        <f t="shared" ref="S21" si="29">SUM(S18:S20)</f>
        <v>22050</v>
      </c>
      <c r="T21" s="5">
        <f t="shared" ref="T21" si="30">SUM(T18:T20)</f>
        <v>19137</v>
      </c>
      <c r="U21" s="5">
        <f t="shared" ref="U21" si="31">SUM(U18:U20)</f>
        <v>62052</v>
      </c>
      <c r="V21" s="5">
        <f t="shared" ref="V21" si="32">SUM(V18:V20)</f>
        <v>15492</v>
      </c>
      <c r="W21" s="5">
        <f t="shared" ref="W21" si="33">SUM(W18:W20)</f>
        <v>17342</v>
      </c>
      <c r="X21" s="5">
        <f t="shared" ref="X21" si="34">SUM(X18:X20)</f>
        <v>15911</v>
      </c>
      <c r="Y21" s="5">
        <f t="shared" ref="Y21" si="35">SUM(Y18:Y20)</f>
        <v>48745</v>
      </c>
    </row>
    <row r="22" spans="1:25" x14ac:dyDescent="0.25">
      <c r="A22" s="231" t="s">
        <v>181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4" spans="1:25" x14ac:dyDescent="0.25">
      <c r="A24" s="251" t="s">
        <v>306</v>
      </c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25" x14ac:dyDescent="0.25">
      <c r="A25" s="232" t="s">
        <v>180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7" spans="1:25" x14ac:dyDescent="0.25">
      <c r="A27" s="253" t="s">
        <v>185</v>
      </c>
      <c r="B27" s="253" t="s">
        <v>20</v>
      </c>
      <c r="C27" s="255">
        <v>2015</v>
      </c>
      <c r="D27" s="256"/>
      <c r="E27" s="255">
        <v>2017</v>
      </c>
      <c r="F27" s="256"/>
    </row>
    <row r="28" spans="1:25" ht="30" x14ac:dyDescent="0.25">
      <c r="A28" s="253"/>
      <c r="B28" s="253"/>
      <c r="C28" s="29" t="s">
        <v>144</v>
      </c>
      <c r="D28" s="29" t="s">
        <v>182</v>
      </c>
      <c r="E28" s="29" t="s">
        <v>144</v>
      </c>
      <c r="F28" s="29" t="s">
        <v>182</v>
      </c>
    </row>
    <row r="29" spans="1:25" x14ac:dyDescent="0.25">
      <c r="A29" s="240" t="s">
        <v>102</v>
      </c>
      <c r="B29" s="58" t="s">
        <v>21</v>
      </c>
      <c r="C29" s="37">
        <v>0.88222579999999995</v>
      </c>
      <c r="D29" s="37">
        <v>3.5734E-3</v>
      </c>
      <c r="E29" s="37">
        <v>0.86929089999999998</v>
      </c>
      <c r="F29" s="37">
        <v>4.4042999999999999E-3</v>
      </c>
      <c r="G29" s="4"/>
    </row>
    <row r="30" spans="1:25" x14ac:dyDescent="0.25">
      <c r="A30" s="240"/>
      <c r="B30" s="57" t="s">
        <v>22</v>
      </c>
      <c r="C30" s="37">
        <v>0.90111680000000005</v>
      </c>
      <c r="D30" s="37">
        <v>3.5103999999999999E-3</v>
      </c>
      <c r="E30" s="37">
        <v>0.89297190000000004</v>
      </c>
      <c r="F30" s="37">
        <v>3.6167999999999999E-3</v>
      </c>
      <c r="G30" s="4"/>
    </row>
    <row r="31" spans="1:25" x14ac:dyDescent="0.25">
      <c r="A31" s="240"/>
      <c r="B31" s="57" t="s">
        <v>23</v>
      </c>
      <c r="C31" s="37">
        <v>0.91162719999999997</v>
      </c>
      <c r="D31" s="37">
        <v>3.4892E-3</v>
      </c>
      <c r="E31" s="37">
        <v>0.90829950000000004</v>
      </c>
      <c r="F31" s="37">
        <v>3.8879000000000001E-3</v>
      </c>
      <c r="G31" s="4"/>
    </row>
    <row r="32" spans="1:25" x14ac:dyDescent="0.25">
      <c r="A32" s="240" t="s">
        <v>103</v>
      </c>
      <c r="B32" s="58" t="s">
        <v>21</v>
      </c>
      <c r="C32" s="37">
        <v>0.117691</v>
      </c>
      <c r="D32" s="37">
        <v>3.568E-3</v>
      </c>
      <c r="E32" s="37">
        <v>0.1303233</v>
      </c>
      <c r="F32" s="37">
        <v>4.4019999999999997E-3</v>
      </c>
      <c r="G32" s="4"/>
    </row>
    <row r="33" spans="1:8" x14ac:dyDescent="0.25">
      <c r="A33" s="240"/>
      <c r="B33" s="57" t="s">
        <v>22</v>
      </c>
      <c r="C33" s="54">
        <v>9.8764199999999996E-2</v>
      </c>
      <c r="D33" s="54">
        <v>3.5092000000000001E-3</v>
      </c>
      <c r="E33" s="54">
        <v>0.1057699</v>
      </c>
      <c r="F33" s="54">
        <v>3.5872999999999999E-3</v>
      </c>
    </row>
    <row r="34" spans="1:8" x14ac:dyDescent="0.25">
      <c r="A34" s="240"/>
      <c r="B34" s="57" t="s">
        <v>23</v>
      </c>
      <c r="C34" s="54">
        <v>8.8333200000000001E-2</v>
      </c>
      <c r="D34" s="54">
        <v>3.4887999999999998E-3</v>
      </c>
      <c r="E34" s="54">
        <v>9.0936400000000001E-2</v>
      </c>
      <c r="F34" s="54">
        <v>3.8714000000000001E-3</v>
      </c>
    </row>
    <row r="35" spans="1:8" x14ac:dyDescent="0.25">
      <c r="A35" s="240" t="s">
        <v>104</v>
      </c>
      <c r="B35" s="58" t="s">
        <v>21</v>
      </c>
      <c r="C35" s="37">
        <v>8.3200000000000003E-5</v>
      </c>
      <c r="D35" s="37">
        <v>4.8999999999999998E-5</v>
      </c>
      <c r="E35" s="37">
        <v>3.858E-4</v>
      </c>
      <c r="F35" s="37">
        <v>1.2669999999999999E-4</v>
      </c>
    </row>
    <row r="36" spans="1:8" x14ac:dyDescent="0.25">
      <c r="A36" s="240"/>
      <c r="B36" s="57" t="s">
        <v>22</v>
      </c>
      <c r="C36" s="54">
        <v>1.1909999999999999E-4</v>
      </c>
      <c r="D36" s="54">
        <v>7.6199999999999995E-5</v>
      </c>
      <c r="E36" s="54">
        <v>1.2583E-3</v>
      </c>
      <c r="F36" s="54">
        <v>3.7379999999999998E-4</v>
      </c>
    </row>
    <row r="37" spans="1:8" x14ac:dyDescent="0.25">
      <c r="A37" s="240"/>
      <c r="B37" s="57" t="s">
        <v>23</v>
      </c>
      <c r="C37" s="54">
        <v>3.96E-5</v>
      </c>
      <c r="D37" s="54">
        <v>2.69E-5</v>
      </c>
      <c r="E37" s="54">
        <v>7.6400000000000003E-4</v>
      </c>
      <c r="F37" s="54">
        <v>2.374E-4</v>
      </c>
    </row>
    <row r="38" spans="1:8" x14ac:dyDescent="0.25">
      <c r="A38" s="231" t="s">
        <v>181</v>
      </c>
      <c r="B38" s="231"/>
      <c r="C38" s="231"/>
      <c r="D38" s="231"/>
      <c r="E38" s="231"/>
      <c r="F38" s="231"/>
      <c r="G38" s="49"/>
      <c r="H38" s="49"/>
    </row>
    <row r="40" spans="1:8" x14ac:dyDescent="0.25">
      <c r="A40" s="4"/>
      <c r="B40" s="4"/>
      <c r="C40" s="4"/>
    </row>
    <row r="42" spans="1:8" x14ac:dyDescent="0.25">
      <c r="A42" s="72"/>
      <c r="B42" s="72"/>
      <c r="C42" s="72"/>
      <c r="D42" s="72"/>
      <c r="E42" s="72"/>
    </row>
    <row r="43" spans="1:8" x14ac:dyDescent="0.25">
      <c r="A43" s="72"/>
      <c r="B43" s="72"/>
      <c r="C43" s="72"/>
      <c r="D43" s="72"/>
      <c r="E43" s="72"/>
    </row>
    <row r="44" spans="1:8" x14ac:dyDescent="0.25">
      <c r="A44" s="72"/>
      <c r="B44" s="72"/>
      <c r="C44" s="72"/>
      <c r="D44" s="72"/>
      <c r="E44" s="72"/>
    </row>
    <row r="45" spans="1:8" x14ac:dyDescent="0.25">
      <c r="A45" s="72"/>
      <c r="B45" s="72"/>
      <c r="C45" s="72"/>
      <c r="D45" s="72"/>
      <c r="E45" s="72"/>
    </row>
    <row r="46" spans="1:8" x14ac:dyDescent="0.25">
      <c r="A46" s="72"/>
      <c r="B46" s="72"/>
      <c r="C46" s="72"/>
      <c r="D46" s="72"/>
      <c r="E46" s="72"/>
    </row>
    <row r="47" spans="1:8" x14ac:dyDescent="0.25">
      <c r="A47" s="72"/>
      <c r="B47" s="72"/>
      <c r="C47" s="72"/>
      <c r="D47" s="72"/>
      <c r="E47" s="72"/>
    </row>
    <row r="48" spans="1:8" x14ac:dyDescent="0.25">
      <c r="A48" s="72"/>
      <c r="B48" s="72"/>
      <c r="C48" s="72"/>
      <c r="D48" s="72"/>
      <c r="E48" s="72"/>
    </row>
    <row r="49" spans="1:5" x14ac:dyDescent="0.25">
      <c r="A49" s="72"/>
      <c r="B49" s="72"/>
      <c r="C49" s="72"/>
      <c r="D49" s="72"/>
      <c r="E49" s="72"/>
    </row>
    <row r="50" spans="1:5" x14ac:dyDescent="0.25">
      <c r="A50" s="72"/>
      <c r="B50" s="72"/>
      <c r="C50" s="72"/>
      <c r="D50" s="72"/>
      <c r="E50" s="72"/>
    </row>
    <row r="51" spans="1:5" x14ac:dyDescent="0.25">
      <c r="A51" s="72"/>
      <c r="B51" s="72"/>
      <c r="C51" s="72"/>
      <c r="D51" s="72"/>
      <c r="E51" s="72"/>
    </row>
    <row r="52" spans="1:5" x14ac:dyDescent="0.25">
      <c r="A52" s="72"/>
      <c r="B52" s="72"/>
      <c r="C52" s="72"/>
      <c r="D52" s="72"/>
      <c r="E52" s="72"/>
    </row>
    <row r="53" spans="1:5" x14ac:dyDescent="0.25">
      <c r="A53" s="72"/>
      <c r="B53" s="72"/>
      <c r="C53" s="72"/>
      <c r="D53" s="72"/>
      <c r="E53" s="72"/>
    </row>
    <row r="54" spans="1:5" x14ac:dyDescent="0.25">
      <c r="A54" s="72"/>
      <c r="B54" s="72"/>
      <c r="C54" s="72"/>
      <c r="D54" s="72"/>
      <c r="E54" s="72"/>
    </row>
    <row r="55" spans="1:5" x14ac:dyDescent="0.25">
      <c r="A55" s="72"/>
      <c r="B55" s="72"/>
      <c r="C55" s="72"/>
      <c r="D55" s="72"/>
      <c r="E55" s="72"/>
    </row>
    <row r="56" spans="1:5" x14ac:dyDescent="0.25">
      <c r="A56" s="72"/>
      <c r="B56" s="72"/>
      <c r="C56" s="72"/>
      <c r="D56" s="72"/>
      <c r="E56" s="72"/>
    </row>
    <row r="57" spans="1:5" x14ac:dyDescent="0.25">
      <c r="A57" s="72"/>
      <c r="B57" s="72"/>
      <c r="C57" s="72"/>
      <c r="D57" s="72"/>
      <c r="E57" s="72"/>
    </row>
    <row r="58" spans="1:5" x14ac:dyDescent="0.25">
      <c r="A58" s="72"/>
      <c r="B58" s="72"/>
      <c r="C58" s="72"/>
      <c r="D58" s="72"/>
      <c r="E58" s="72"/>
    </row>
  </sheetData>
  <mergeCells count="30">
    <mergeCell ref="A29:A31"/>
    <mergeCell ref="A32:A34"/>
    <mergeCell ref="A35:A37"/>
    <mergeCell ref="A38:F38"/>
    <mergeCell ref="E27:F27"/>
    <mergeCell ref="A27:A28"/>
    <mergeCell ref="B27:B28"/>
    <mergeCell ref="C27:D27"/>
    <mergeCell ref="R16:U16"/>
    <mergeCell ref="V16:Y16"/>
    <mergeCell ref="A22:Y22"/>
    <mergeCell ref="A24:J24"/>
    <mergeCell ref="A25:O25"/>
    <mergeCell ref="A16:A17"/>
    <mergeCell ref="B16:E16"/>
    <mergeCell ref="F16:I16"/>
    <mergeCell ref="J16:M16"/>
    <mergeCell ref="N16:Q16"/>
    <mergeCell ref="R5:U5"/>
    <mergeCell ref="V5:Y5"/>
    <mergeCell ref="A11:Y11"/>
    <mergeCell ref="A13:J13"/>
    <mergeCell ref="A14:O14"/>
    <mergeCell ref="A2:J2"/>
    <mergeCell ref="A3:O3"/>
    <mergeCell ref="A5:A6"/>
    <mergeCell ref="B5:E5"/>
    <mergeCell ref="F5:I5"/>
    <mergeCell ref="J5:M5"/>
    <mergeCell ref="N5:Q5"/>
  </mergeCells>
  <hyperlinks>
    <hyperlink ref="A1" location="Índice!A1" display="Índice" xr:uid="{1F94027A-8AE5-4A4F-A5A2-D2A2C9E254F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3C92-B0E7-4807-BD36-1C563C4DE2A3}">
  <dimension ref="A1:Y56"/>
  <sheetViews>
    <sheetView topLeftCell="A13" workbookViewId="0">
      <selection activeCell="A38" sqref="A38:F38"/>
    </sheetView>
  </sheetViews>
  <sheetFormatPr baseColWidth="10" defaultRowHeight="15" x14ac:dyDescent="0.25"/>
  <sheetData>
    <row r="1" spans="1:25" s="193" customFormat="1" x14ac:dyDescent="0.25">
      <c r="A1" s="207" t="s">
        <v>273</v>
      </c>
    </row>
    <row r="2" spans="1:25" x14ac:dyDescent="0.25">
      <c r="A2" s="251" t="s">
        <v>150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25" x14ac:dyDescent="0.25">
      <c r="A3" s="232" t="s">
        <v>189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25" ht="15" customHeight="1" x14ac:dyDescent="0.25">
      <c r="A5" s="253" t="s">
        <v>186</v>
      </c>
      <c r="B5" s="254">
        <v>2006</v>
      </c>
      <c r="C5" s="254"/>
      <c r="D5" s="254"/>
      <c r="E5" s="254"/>
      <c r="F5" s="254">
        <v>2009</v>
      </c>
      <c r="G5" s="254"/>
      <c r="H5" s="254"/>
      <c r="I5" s="254"/>
      <c r="J5" s="254">
        <v>2011</v>
      </c>
      <c r="K5" s="254"/>
      <c r="L5" s="254"/>
      <c r="M5" s="254"/>
      <c r="N5" s="254">
        <v>2013</v>
      </c>
      <c r="O5" s="254"/>
      <c r="P5" s="254"/>
      <c r="Q5" s="254"/>
      <c r="R5" s="254">
        <v>2015</v>
      </c>
      <c r="S5" s="254"/>
      <c r="T5" s="254"/>
      <c r="U5" s="254"/>
      <c r="V5" s="254">
        <v>2017</v>
      </c>
      <c r="W5" s="254"/>
      <c r="X5" s="254"/>
      <c r="Y5" s="254"/>
    </row>
    <row r="6" spans="1:25" x14ac:dyDescent="0.25">
      <c r="A6" s="253"/>
      <c r="B6" s="58" t="s">
        <v>21</v>
      </c>
      <c r="C6" s="57" t="s">
        <v>22</v>
      </c>
      <c r="D6" s="57" t="s">
        <v>23</v>
      </c>
      <c r="E6" s="57" t="s">
        <v>8</v>
      </c>
      <c r="F6" s="58" t="s">
        <v>21</v>
      </c>
      <c r="G6" s="57" t="s">
        <v>22</v>
      </c>
      <c r="H6" s="57" t="s">
        <v>23</v>
      </c>
      <c r="I6" s="57" t="s">
        <v>8</v>
      </c>
      <c r="J6" s="58" t="s">
        <v>21</v>
      </c>
      <c r="K6" s="57" t="s">
        <v>22</v>
      </c>
      <c r="L6" s="57" t="s">
        <v>23</v>
      </c>
      <c r="M6" s="57" t="s">
        <v>8</v>
      </c>
      <c r="N6" s="58" t="s">
        <v>21</v>
      </c>
      <c r="O6" s="57" t="s">
        <v>22</v>
      </c>
      <c r="P6" s="57" t="s">
        <v>23</v>
      </c>
      <c r="Q6" s="57" t="s">
        <v>8</v>
      </c>
      <c r="R6" s="58" t="s">
        <v>21</v>
      </c>
      <c r="S6" s="57" t="s">
        <v>22</v>
      </c>
      <c r="T6" s="57" t="s">
        <v>23</v>
      </c>
      <c r="U6" s="57" t="s">
        <v>8</v>
      </c>
      <c r="V6" s="58" t="s">
        <v>21</v>
      </c>
      <c r="W6" s="57" t="s">
        <v>22</v>
      </c>
      <c r="X6" s="57" t="s">
        <v>23</v>
      </c>
      <c r="Y6" s="57" t="s">
        <v>8</v>
      </c>
    </row>
    <row r="7" spans="1:25" x14ac:dyDescent="0.25">
      <c r="A7" s="3" t="s">
        <v>187</v>
      </c>
      <c r="B7" s="5">
        <v>1559077</v>
      </c>
      <c r="C7" s="5">
        <v>1327461</v>
      </c>
      <c r="D7" s="5">
        <v>1109244</v>
      </c>
      <c r="E7" s="5">
        <f>SUM(B7:D7)</f>
        <v>3995782</v>
      </c>
      <c r="F7" s="5">
        <v>1503561</v>
      </c>
      <c r="G7" s="5">
        <v>1440113</v>
      </c>
      <c r="H7" s="5">
        <v>1111459</v>
      </c>
      <c r="I7" s="5">
        <f>SUM(F7:H7)</f>
        <v>4055133</v>
      </c>
      <c r="J7" s="5">
        <v>1480666</v>
      </c>
      <c r="K7" s="5">
        <v>1561472</v>
      </c>
      <c r="L7" s="5">
        <v>1184485</v>
      </c>
      <c r="M7" s="5">
        <f>SUM(J7:L7)</f>
        <v>4226623</v>
      </c>
      <c r="N7" s="5">
        <v>1370573</v>
      </c>
      <c r="O7" s="5">
        <v>1504358</v>
      </c>
      <c r="P7" s="5">
        <v>1181714</v>
      </c>
      <c r="Q7" s="5">
        <f>SUM(N7:P7)</f>
        <v>4056645</v>
      </c>
      <c r="R7" s="5">
        <v>1335572</v>
      </c>
      <c r="S7" s="5">
        <v>1472867</v>
      </c>
      <c r="T7" s="5">
        <v>1284059</v>
      </c>
      <c r="U7" s="5">
        <f>SUM(R7:T7)</f>
        <v>4092498</v>
      </c>
      <c r="V7" s="5">
        <v>1206281</v>
      </c>
      <c r="W7" s="5">
        <v>1389648</v>
      </c>
      <c r="X7" s="5">
        <v>1266543</v>
      </c>
      <c r="Y7" s="5">
        <f>SUM(V7:X7)</f>
        <v>3862472</v>
      </c>
    </row>
    <row r="8" spans="1:25" x14ac:dyDescent="0.25">
      <c r="A8" s="3" t="s">
        <v>188</v>
      </c>
      <c r="B8" s="5">
        <v>14313</v>
      </c>
      <c r="C8" s="5">
        <v>18855</v>
      </c>
      <c r="D8" s="5">
        <v>26250</v>
      </c>
      <c r="E8" s="5">
        <f t="shared" ref="E8:E9" si="0">SUM(B8:D8)</f>
        <v>59418</v>
      </c>
      <c r="F8" s="5">
        <v>18518</v>
      </c>
      <c r="G8" s="5">
        <v>34104</v>
      </c>
      <c r="H8" s="5">
        <v>23707</v>
      </c>
      <c r="I8" s="5">
        <f t="shared" ref="I8:I9" si="1">SUM(F8:H8)</f>
        <v>76329</v>
      </c>
      <c r="J8" s="5">
        <v>19721</v>
      </c>
      <c r="K8" s="5">
        <v>29124</v>
      </c>
      <c r="L8" s="5">
        <v>36515</v>
      </c>
      <c r="M8" s="5">
        <f t="shared" ref="M8:M9" si="2">SUM(J8:L8)</f>
        <v>85360</v>
      </c>
      <c r="N8" s="5">
        <v>21218</v>
      </c>
      <c r="O8" s="5">
        <v>37938</v>
      </c>
      <c r="P8" s="5">
        <v>50123</v>
      </c>
      <c r="Q8" s="5">
        <f t="shared" ref="Q8:Q9" si="3">SUM(N8:P8)</f>
        <v>109279</v>
      </c>
      <c r="R8" s="5">
        <v>32359</v>
      </c>
      <c r="S8" s="5">
        <v>49120</v>
      </c>
      <c r="T8" s="5">
        <v>69100</v>
      </c>
      <c r="U8" s="5">
        <f t="shared" ref="U8:U9" si="4">SUM(R8:T8)</f>
        <v>150579</v>
      </c>
      <c r="V8" s="5">
        <v>31306</v>
      </c>
      <c r="W8" s="5">
        <v>80837</v>
      </c>
      <c r="X8" s="5">
        <v>157115</v>
      </c>
      <c r="Y8" s="5">
        <f t="shared" ref="Y8:Y9" si="5">SUM(V8:X8)</f>
        <v>269258</v>
      </c>
    </row>
    <row r="9" spans="1:25" x14ac:dyDescent="0.25">
      <c r="A9" s="3" t="s">
        <v>94</v>
      </c>
      <c r="B9" s="5">
        <v>5767</v>
      </c>
      <c r="C9" s="5">
        <v>5969</v>
      </c>
      <c r="D9" s="5">
        <v>5857</v>
      </c>
      <c r="E9" s="5">
        <f t="shared" si="0"/>
        <v>17593</v>
      </c>
      <c r="F9" s="5">
        <v>4829</v>
      </c>
      <c r="G9" s="5">
        <v>7016</v>
      </c>
      <c r="H9" s="5">
        <v>9313</v>
      </c>
      <c r="I9" s="5">
        <f t="shared" si="1"/>
        <v>21158</v>
      </c>
      <c r="J9" s="5">
        <v>6487</v>
      </c>
      <c r="K9" s="5">
        <v>9763</v>
      </c>
      <c r="L9" s="5">
        <v>7589</v>
      </c>
      <c r="M9" s="5">
        <f t="shared" si="2"/>
        <v>23839</v>
      </c>
      <c r="N9" s="5">
        <v>10208</v>
      </c>
      <c r="O9" s="5">
        <v>16278</v>
      </c>
      <c r="P9" s="5">
        <v>15331</v>
      </c>
      <c r="Q9" s="5">
        <f t="shared" si="3"/>
        <v>41817</v>
      </c>
      <c r="R9" s="5">
        <v>2947</v>
      </c>
      <c r="S9" s="5">
        <v>6705</v>
      </c>
      <c r="T9" s="5">
        <v>10190</v>
      </c>
      <c r="U9" s="5">
        <f t="shared" si="4"/>
        <v>19842</v>
      </c>
      <c r="V9" s="5">
        <v>9304</v>
      </c>
      <c r="W9" s="5">
        <v>10107</v>
      </c>
      <c r="X9" s="5">
        <v>10806</v>
      </c>
      <c r="Y9" s="5">
        <f t="shared" si="5"/>
        <v>30217</v>
      </c>
    </row>
    <row r="10" spans="1:25" x14ac:dyDescent="0.25">
      <c r="A10" s="3" t="s">
        <v>8</v>
      </c>
      <c r="B10" s="5">
        <f>SUM(B7:B9)</f>
        <v>1579157</v>
      </c>
      <c r="C10" s="5">
        <f t="shared" ref="C10:Y10" si="6">SUM(C7:C9)</f>
        <v>1352285</v>
      </c>
      <c r="D10" s="5">
        <f t="shared" si="6"/>
        <v>1141351</v>
      </c>
      <c r="E10" s="5">
        <f t="shared" si="6"/>
        <v>4072793</v>
      </c>
      <c r="F10" s="5">
        <f t="shared" si="6"/>
        <v>1526908</v>
      </c>
      <c r="G10" s="5">
        <f t="shared" si="6"/>
        <v>1481233</v>
      </c>
      <c r="H10" s="5">
        <f t="shared" si="6"/>
        <v>1144479</v>
      </c>
      <c r="I10" s="5">
        <f t="shared" si="6"/>
        <v>4152620</v>
      </c>
      <c r="J10" s="5">
        <f t="shared" si="6"/>
        <v>1506874</v>
      </c>
      <c r="K10" s="5">
        <f t="shared" si="6"/>
        <v>1600359</v>
      </c>
      <c r="L10" s="5">
        <f t="shared" si="6"/>
        <v>1228589</v>
      </c>
      <c r="M10" s="5">
        <f t="shared" si="6"/>
        <v>4335822</v>
      </c>
      <c r="N10" s="5">
        <f t="shared" si="6"/>
        <v>1401999</v>
      </c>
      <c r="O10" s="5">
        <f t="shared" si="6"/>
        <v>1558574</v>
      </c>
      <c r="P10" s="5">
        <f t="shared" si="6"/>
        <v>1247168</v>
      </c>
      <c r="Q10" s="5">
        <f t="shared" si="6"/>
        <v>4207741</v>
      </c>
      <c r="R10" s="5">
        <f t="shared" si="6"/>
        <v>1370878</v>
      </c>
      <c r="S10" s="5">
        <f t="shared" si="6"/>
        <v>1528692</v>
      </c>
      <c r="T10" s="5">
        <f t="shared" si="6"/>
        <v>1363349</v>
      </c>
      <c r="U10" s="5">
        <f t="shared" si="6"/>
        <v>4262919</v>
      </c>
      <c r="V10" s="5">
        <f t="shared" si="6"/>
        <v>1246891</v>
      </c>
      <c r="W10" s="5">
        <f t="shared" si="6"/>
        <v>1480592</v>
      </c>
      <c r="X10" s="5">
        <f t="shared" si="6"/>
        <v>1434464</v>
      </c>
      <c r="Y10" s="5">
        <f t="shared" si="6"/>
        <v>4161947</v>
      </c>
    </row>
    <row r="11" spans="1:25" x14ac:dyDescent="0.25">
      <c r="A11" s="231" t="s">
        <v>181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3" spans="1:25" x14ac:dyDescent="0.25">
      <c r="A13" s="251" t="s">
        <v>307</v>
      </c>
      <c r="B13" s="252"/>
      <c r="C13" s="252"/>
      <c r="D13" s="252"/>
      <c r="E13" s="252"/>
      <c r="F13" s="252"/>
      <c r="G13" s="252"/>
      <c r="H13" s="252"/>
      <c r="I13" s="252"/>
      <c r="J13" s="252"/>
    </row>
    <row r="14" spans="1:25" x14ac:dyDescent="0.25">
      <c r="A14" s="232" t="s">
        <v>180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6" spans="1:25" ht="15" customHeight="1" x14ac:dyDescent="0.25">
      <c r="A16" s="253" t="s">
        <v>186</v>
      </c>
      <c r="B16" s="254">
        <v>2006</v>
      </c>
      <c r="C16" s="254"/>
      <c r="D16" s="254"/>
      <c r="E16" s="254"/>
      <c r="F16" s="254">
        <v>2009</v>
      </c>
      <c r="G16" s="254"/>
      <c r="H16" s="254"/>
      <c r="I16" s="254"/>
      <c r="J16" s="254">
        <v>2011</v>
      </c>
      <c r="K16" s="254"/>
      <c r="L16" s="254"/>
      <c r="M16" s="254"/>
      <c r="N16" s="254">
        <v>2013</v>
      </c>
      <c r="O16" s="254"/>
      <c r="P16" s="254"/>
      <c r="Q16" s="254"/>
      <c r="R16" s="254">
        <v>2015</v>
      </c>
      <c r="S16" s="254"/>
      <c r="T16" s="254"/>
      <c r="U16" s="254"/>
      <c r="V16" s="254">
        <v>2017</v>
      </c>
      <c r="W16" s="254"/>
      <c r="X16" s="254"/>
      <c r="Y16" s="254"/>
    </row>
    <row r="17" spans="1:25" x14ac:dyDescent="0.25">
      <c r="A17" s="253"/>
      <c r="B17" s="58" t="s">
        <v>21</v>
      </c>
      <c r="C17" s="57" t="s">
        <v>22</v>
      </c>
      <c r="D17" s="57" t="s">
        <v>23</v>
      </c>
      <c r="E17" s="57" t="s">
        <v>8</v>
      </c>
      <c r="F17" s="58" t="s">
        <v>21</v>
      </c>
      <c r="G17" s="57" t="s">
        <v>22</v>
      </c>
      <c r="H17" s="57" t="s">
        <v>23</v>
      </c>
      <c r="I17" s="57" t="s">
        <v>8</v>
      </c>
      <c r="J17" s="58" t="s">
        <v>21</v>
      </c>
      <c r="K17" s="57" t="s">
        <v>22</v>
      </c>
      <c r="L17" s="57" t="s">
        <v>23</v>
      </c>
      <c r="M17" s="57" t="s">
        <v>8</v>
      </c>
      <c r="N17" s="58" t="s">
        <v>21</v>
      </c>
      <c r="O17" s="57" t="s">
        <v>22</v>
      </c>
      <c r="P17" s="57" t="s">
        <v>23</v>
      </c>
      <c r="Q17" s="57" t="s">
        <v>8</v>
      </c>
      <c r="R17" s="58" t="s">
        <v>21</v>
      </c>
      <c r="S17" s="57" t="s">
        <v>22</v>
      </c>
      <c r="T17" s="57" t="s">
        <v>23</v>
      </c>
      <c r="U17" s="57" t="s">
        <v>8</v>
      </c>
      <c r="V17" s="58" t="s">
        <v>21</v>
      </c>
      <c r="W17" s="57" t="s">
        <v>22</v>
      </c>
      <c r="X17" s="57" t="s">
        <v>23</v>
      </c>
      <c r="Y17" s="57" t="s">
        <v>8</v>
      </c>
    </row>
    <row r="18" spans="1:25" x14ac:dyDescent="0.25">
      <c r="A18" s="3" t="s">
        <v>187</v>
      </c>
      <c r="B18" s="5">
        <v>25882</v>
      </c>
      <c r="C18" s="5">
        <v>20461</v>
      </c>
      <c r="D18" s="5">
        <v>16933</v>
      </c>
      <c r="E18" s="5">
        <f>SUM(B18:D18)</f>
        <v>63276</v>
      </c>
      <c r="F18" s="5">
        <v>22803</v>
      </c>
      <c r="G18" s="5">
        <v>20003</v>
      </c>
      <c r="H18" s="5">
        <v>15058</v>
      </c>
      <c r="I18" s="5">
        <f>SUM(F18:H18)</f>
        <v>57864</v>
      </c>
      <c r="J18" s="5">
        <v>17741</v>
      </c>
      <c r="K18" s="5">
        <v>17571</v>
      </c>
      <c r="L18" s="5">
        <v>12801</v>
      </c>
      <c r="M18" s="5">
        <f>SUM(J18:L18)</f>
        <v>48113</v>
      </c>
      <c r="N18" s="5">
        <v>17909</v>
      </c>
      <c r="O18" s="5">
        <v>18947</v>
      </c>
      <c r="P18" s="5">
        <v>14325</v>
      </c>
      <c r="Q18" s="5">
        <f>SUM(N18:P18)</f>
        <v>51181</v>
      </c>
      <c r="R18" s="5">
        <v>20483</v>
      </c>
      <c r="S18" s="5">
        <v>21489</v>
      </c>
      <c r="T18" s="5">
        <v>18346</v>
      </c>
      <c r="U18" s="5">
        <f>SUM(R18:T18)</f>
        <v>60318</v>
      </c>
      <c r="V18" s="5">
        <v>15039</v>
      </c>
      <c r="W18" s="5">
        <v>16444</v>
      </c>
      <c r="X18" s="5">
        <v>14734</v>
      </c>
      <c r="Y18" s="5">
        <f>SUM(V18:X18)</f>
        <v>46217</v>
      </c>
    </row>
    <row r="19" spans="1:25" x14ac:dyDescent="0.25">
      <c r="A19" s="3" t="s">
        <v>188</v>
      </c>
      <c r="B19" s="5">
        <v>204</v>
      </c>
      <c r="C19" s="5">
        <v>212</v>
      </c>
      <c r="D19" s="5">
        <v>257</v>
      </c>
      <c r="E19" s="5">
        <f t="shared" ref="E19:E20" si="7">SUM(B19:D19)</f>
        <v>673</v>
      </c>
      <c r="F19" s="5">
        <v>165</v>
      </c>
      <c r="G19" s="5">
        <v>257</v>
      </c>
      <c r="H19" s="5">
        <v>198</v>
      </c>
      <c r="I19" s="5">
        <f t="shared" ref="I19:I20" si="8">SUM(F19:H19)</f>
        <v>620</v>
      </c>
      <c r="J19" s="5">
        <v>227</v>
      </c>
      <c r="K19" s="5">
        <v>365</v>
      </c>
      <c r="L19" s="5">
        <v>369</v>
      </c>
      <c r="M19" s="5">
        <f t="shared" ref="M19:M20" si="9">SUM(J19:L19)</f>
        <v>961</v>
      </c>
      <c r="N19" s="5">
        <v>242</v>
      </c>
      <c r="O19" s="5">
        <v>414</v>
      </c>
      <c r="P19" s="5">
        <v>514</v>
      </c>
      <c r="Q19" s="5">
        <f t="shared" ref="Q19:Q20" si="10">SUM(N19:P19)</f>
        <v>1170</v>
      </c>
      <c r="R19" s="5">
        <v>342</v>
      </c>
      <c r="S19" s="5">
        <v>489</v>
      </c>
      <c r="T19" s="5">
        <v>681</v>
      </c>
      <c r="U19" s="5">
        <f t="shared" ref="U19:U20" si="11">SUM(R19:T19)</f>
        <v>1512</v>
      </c>
      <c r="V19" s="5">
        <v>350</v>
      </c>
      <c r="W19" s="5">
        <v>772</v>
      </c>
      <c r="X19" s="5">
        <v>1065</v>
      </c>
      <c r="Y19" s="5">
        <f t="shared" ref="Y19:Y20" si="12">SUM(V19:X19)</f>
        <v>2187</v>
      </c>
    </row>
    <row r="20" spans="1:25" x14ac:dyDescent="0.25">
      <c r="A20" s="3" t="s">
        <v>94</v>
      </c>
      <c r="B20" s="5">
        <v>105</v>
      </c>
      <c r="C20" s="5">
        <v>78</v>
      </c>
      <c r="D20" s="5">
        <v>55</v>
      </c>
      <c r="E20" s="5">
        <f t="shared" si="7"/>
        <v>238</v>
      </c>
      <c r="F20" s="5">
        <v>61</v>
      </c>
      <c r="G20" s="5">
        <v>70</v>
      </c>
      <c r="H20" s="5">
        <v>79</v>
      </c>
      <c r="I20" s="5">
        <f t="shared" si="8"/>
        <v>210</v>
      </c>
      <c r="J20" s="5">
        <v>41</v>
      </c>
      <c r="K20" s="5">
        <v>72</v>
      </c>
      <c r="L20" s="5">
        <v>63</v>
      </c>
      <c r="M20" s="5">
        <f t="shared" si="9"/>
        <v>176</v>
      </c>
      <c r="N20" s="5">
        <v>158</v>
      </c>
      <c r="O20" s="5">
        <v>194</v>
      </c>
      <c r="P20" s="5">
        <v>147</v>
      </c>
      <c r="Q20" s="5">
        <f t="shared" si="10"/>
        <v>499</v>
      </c>
      <c r="R20" s="5">
        <v>40</v>
      </c>
      <c r="S20" s="5">
        <v>72</v>
      </c>
      <c r="T20" s="5">
        <v>110</v>
      </c>
      <c r="U20" s="5">
        <f t="shared" si="11"/>
        <v>222</v>
      </c>
      <c r="V20" s="5">
        <v>103</v>
      </c>
      <c r="W20" s="5">
        <v>126</v>
      </c>
      <c r="X20" s="5">
        <v>112</v>
      </c>
      <c r="Y20" s="5">
        <f t="shared" si="12"/>
        <v>341</v>
      </c>
    </row>
    <row r="21" spans="1:25" x14ac:dyDescent="0.25">
      <c r="A21" s="3" t="s">
        <v>8</v>
      </c>
      <c r="B21" s="5">
        <f>SUM(B18:B20)</f>
        <v>26191</v>
      </c>
      <c r="C21" s="5">
        <f t="shared" ref="C21" si="13">SUM(C18:C20)</f>
        <v>20751</v>
      </c>
      <c r="D21" s="5">
        <f t="shared" ref="D21" si="14">SUM(D18:D20)</f>
        <v>17245</v>
      </c>
      <c r="E21" s="5">
        <f t="shared" ref="E21" si="15">SUM(E18:E20)</f>
        <v>64187</v>
      </c>
      <c r="F21" s="5">
        <f t="shared" ref="F21" si="16">SUM(F18:F20)</f>
        <v>23029</v>
      </c>
      <c r="G21" s="5">
        <f t="shared" ref="G21" si="17">SUM(G18:G20)</f>
        <v>20330</v>
      </c>
      <c r="H21" s="5">
        <f t="shared" ref="H21" si="18">SUM(H18:H20)</f>
        <v>15335</v>
      </c>
      <c r="I21" s="5">
        <f t="shared" ref="I21" si="19">SUM(I18:I20)</f>
        <v>58694</v>
      </c>
      <c r="J21" s="5">
        <f t="shared" ref="J21" si="20">SUM(J18:J20)</f>
        <v>18009</v>
      </c>
      <c r="K21" s="5">
        <f t="shared" ref="K21" si="21">SUM(K18:K20)</f>
        <v>18008</v>
      </c>
      <c r="L21" s="5">
        <f t="shared" ref="L21" si="22">SUM(L18:L20)</f>
        <v>13233</v>
      </c>
      <c r="M21" s="5">
        <f t="shared" ref="M21" si="23">SUM(M18:M20)</f>
        <v>49250</v>
      </c>
      <c r="N21" s="5">
        <f t="shared" ref="N21" si="24">SUM(N18:N20)</f>
        <v>18309</v>
      </c>
      <c r="O21" s="5">
        <f t="shared" ref="O21" si="25">SUM(O18:O20)</f>
        <v>19555</v>
      </c>
      <c r="P21" s="5">
        <f t="shared" ref="P21" si="26">SUM(P18:P20)</f>
        <v>14986</v>
      </c>
      <c r="Q21" s="5">
        <f t="shared" ref="Q21" si="27">SUM(Q18:Q20)</f>
        <v>52850</v>
      </c>
      <c r="R21" s="5">
        <f t="shared" ref="R21" si="28">SUM(R18:R20)</f>
        <v>20865</v>
      </c>
      <c r="S21" s="5">
        <f t="shared" ref="S21" si="29">SUM(S18:S20)</f>
        <v>22050</v>
      </c>
      <c r="T21" s="5">
        <f t="shared" ref="T21" si="30">SUM(T18:T20)</f>
        <v>19137</v>
      </c>
      <c r="U21" s="5">
        <f t="shared" ref="U21" si="31">SUM(U18:U20)</f>
        <v>62052</v>
      </c>
      <c r="V21" s="5">
        <f t="shared" ref="V21" si="32">SUM(V18:V20)</f>
        <v>15492</v>
      </c>
      <c r="W21" s="5">
        <f t="shared" ref="W21" si="33">SUM(W18:W20)</f>
        <v>17342</v>
      </c>
      <c r="X21" s="5">
        <f t="shared" ref="X21" si="34">SUM(X18:X20)</f>
        <v>15911</v>
      </c>
      <c r="Y21" s="5">
        <f t="shared" ref="Y21" si="35">SUM(Y18:Y20)</f>
        <v>48745</v>
      </c>
    </row>
    <row r="22" spans="1:25" x14ac:dyDescent="0.25">
      <c r="A22" s="231" t="s">
        <v>181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4" spans="1:25" x14ac:dyDescent="0.25">
      <c r="A24" s="251" t="s">
        <v>308</v>
      </c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25" x14ac:dyDescent="0.25">
      <c r="A25" s="232" t="s">
        <v>180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7" spans="1:25" x14ac:dyDescent="0.25">
      <c r="A27" s="253" t="s">
        <v>191</v>
      </c>
      <c r="B27" s="253" t="s">
        <v>20</v>
      </c>
      <c r="C27" s="255">
        <v>2015</v>
      </c>
      <c r="D27" s="256"/>
      <c r="E27" s="255">
        <v>2017</v>
      </c>
      <c r="F27" s="256"/>
    </row>
    <row r="28" spans="1:25" ht="30" x14ac:dyDescent="0.25">
      <c r="A28" s="253"/>
      <c r="B28" s="253"/>
      <c r="C28" s="29" t="s">
        <v>144</v>
      </c>
      <c r="D28" s="29" t="s">
        <v>182</v>
      </c>
      <c r="E28" s="29" t="s">
        <v>144</v>
      </c>
      <c r="F28" s="29" t="s">
        <v>182</v>
      </c>
    </row>
    <row r="29" spans="1:25" x14ac:dyDescent="0.25">
      <c r="A29" s="240" t="s">
        <v>187</v>
      </c>
      <c r="B29" s="58" t="s">
        <v>21</v>
      </c>
      <c r="C29" s="37">
        <v>0.97424569999999999</v>
      </c>
      <c r="D29" s="37">
        <v>2.7001999999999998E-3</v>
      </c>
      <c r="E29" s="37">
        <v>0.96743100000000004</v>
      </c>
      <c r="F29" s="37">
        <v>2.6083E-3</v>
      </c>
      <c r="G29" s="4"/>
    </row>
    <row r="30" spans="1:25" x14ac:dyDescent="0.25">
      <c r="A30" s="240"/>
      <c r="B30" s="57" t="s">
        <v>22</v>
      </c>
      <c r="C30" s="37">
        <v>0.9634819</v>
      </c>
      <c r="D30" s="37">
        <v>4.3023000000000002E-3</v>
      </c>
      <c r="E30" s="37">
        <v>0.93857590000000002</v>
      </c>
      <c r="F30" s="37">
        <v>5.1241000000000004E-3</v>
      </c>
      <c r="G30" s="4"/>
    </row>
    <row r="31" spans="1:25" x14ac:dyDescent="0.25">
      <c r="A31" s="240"/>
      <c r="B31" s="57" t="s">
        <v>23</v>
      </c>
      <c r="C31" s="37">
        <v>0.9418417</v>
      </c>
      <c r="D31" s="37">
        <v>4.6554999999999999E-3</v>
      </c>
      <c r="E31" s="37">
        <v>0.88293820000000001</v>
      </c>
      <c r="F31" s="37">
        <v>1.4550799999999999E-2</v>
      </c>
      <c r="G31" s="4"/>
    </row>
    <row r="32" spans="1:25" x14ac:dyDescent="0.25">
      <c r="A32" s="240" t="s">
        <v>188</v>
      </c>
      <c r="B32" s="58" t="s">
        <v>21</v>
      </c>
      <c r="C32" s="37">
        <v>2.36046E-2</v>
      </c>
      <c r="D32" s="37">
        <v>2.6645000000000002E-3</v>
      </c>
      <c r="E32" s="37">
        <v>2.51072E-2</v>
      </c>
      <c r="F32" s="37">
        <v>2.4496000000000001E-3</v>
      </c>
      <c r="G32" s="4"/>
    </row>
    <row r="33" spans="1:12" x14ac:dyDescent="0.25">
      <c r="A33" s="240"/>
      <c r="B33" s="57" t="s">
        <v>22</v>
      </c>
      <c r="C33" s="54">
        <v>3.2132000000000001E-2</v>
      </c>
      <c r="D33" s="54">
        <v>4.2764999999999999E-3</v>
      </c>
      <c r="E33" s="54">
        <v>5.4597800000000002E-2</v>
      </c>
      <c r="F33" s="54">
        <v>5.1025000000000003E-3</v>
      </c>
    </row>
    <row r="34" spans="1:12" x14ac:dyDescent="0.25">
      <c r="A34" s="240"/>
      <c r="B34" s="57" t="s">
        <v>23</v>
      </c>
      <c r="C34" s="54">
        <v>5.0684E-2</v>
      </c>
      <c r="D34" s="54">
        <v>4.6806E-3</v>
      </c>
      <c r="E34" s="54">
        <v>0.10952870000000001</v>
      </c>
      <c r="F34" s="54">
        <v>1.46421E-2</v>
      </c>
    </row>
    <row r="35" spans="1:12" x14ac:dyDescent="0.25">
      <c r="A35" s="240" t="s">
        <v>104</v>
      </c>
      <c r="B35" s="58" t="s">
        <v>21</v>
      </c>
      <c r="C35" s="37">
        <v>2.1497E-3</v>
      </c>
      <c r="D35" s="37">
        <v>5.1060000000000005E-4</v>
      </c>
      <c r="E35" s="37">
        <v>7.4618000000000002E-3</v>
      </c>
      <c r="F35" s="37">
        <v>1.0621999999999999E-3</v>
      </c>
    </row>
    <row r="36" spans="1:12" x14ac:dyDescent="0.25">
      <c r="A36" s="240"/>
      <c r="B36" s="57" t="s">
        <v>22</v>
      </c>
      <c r="C36" s="54">
        <v>4.3861000000000004E-3</v>
      </c>
      <c r="D36" s="54">
        <v>7.0819999999999998E-4</v>
      </c>
      <c r="E36" s="54">
        <v>6.8263000000000004E-3</v>
      </c>
      <c r="F36" s="54">
        <v>8.1910000000000001E-4</v>
      </c>
    </row>
    <row r="37" spans="1:12" x14ac:dyDescent="0.25">
      <c r="A37" s="240"/>
      <c r="B37" s="57" t="s">
        <v>23</v>
      </c>
      <c r="C37" s="54">
        <v>7.4742000000000003E-3</v>
      </c>
      <c r="D37" s="54">
        <v>1.0323000000000001E-3</v>
      </c>
      <c r="E37" s="54">
        <v>7.5331E-3</v>
      </c>
      <c r="F37" s="54">
        <v>1.0609E-3</v>
      </c>
    </row>
    <row r="38" spans="1:12" x14ac:dyDescent="0.25">
      <c r="A38" s="231" t="s">
        <v>181</v>
      </c>
      <c r="B38" s="231"/>
      <c r="C38" s="231"/>
      <c r="D38" s="231"/>
      <c r="E38" s="231"/>
      <c r="F38" s="231"/>
      <c r="G38" s="49"/>
      <c r="H38" s="49"/>
    </row>
    <row r="40" spans="1:12" x14ac:dyDescent="0.25">
      <c r="D40" s="72"/>
      <c r="H40" s="4"/>
      <c r="L40" s="4"/>
    </row>
    <row r="41" spans="1:12" x14ac:dyDescent="0.25">
      <c r="A41" s="72"/>
      <c r="B41" s="72"/>
      <c r="C41" s="72"/>
      <c r="D41" s="72"/>
      <c r="E41" s="72"/>
    </row>
    <row r="42" spans="1:12" x14ac:dyDescent="0.25">
      <c r="A42" s="72"/>
      <c r="B42" s="72"/>
      <c r="C42" s="72"/>
      <c r="D42" s="72"/>
      <c r="E42" s="72"/>
    </row>
    <row r="43" spans="1:12" x14ac:dyDescent="0.25">
      <c r="A43" s="72"/>
      <c r="B43" s="72"/>
      <c r="C43" s="72"/>
      <c r="D43" s="72"/>
      <c r="E43" s="72"/>
    </row>
    <row r="44" spans="1:12" x14ac:dyDescent="0.25">
      <c r="A44" s="72"/>
      <c r="B44" s="72"/>
      <c r="C44" s="72"/>
      <c r="D44" s="72"/>
      <c r="E44" s="72"/>
    </row>
    <row r="45" spans="1:12" x14ac:dyDescent="0.25">
      <c r="A45" s="72"/>
      <c r="B45" s="72"/>
      <c r="C45" s="72"/>
      <c r="D45" s="72"/>
      <c r="E45" s="72"/>
    </row>
    <row r="46" spans="1:12" x14ac:dyDescent="0.25">
      <c r="A46" s="72"/>
      <c r="B46" s="72"/>
      <c r="C46" s="72"/>
      <c r="D46" s="72"/>
      <c r="E46" s="72"/>
    </row>
    <row r="47" spans="1:12" x14ac:dyDescent="0.25">
      <c r="A47" s="72"/>
      <c r="B47" s="72"/>
      <c r="C47" s="72"/>
      <c r="D47" s="72"/>
      <c r="E47" s="72"/>
    </row>
    <row r="48" spans="1:12" x14ac:dyDescent="0.25">
      <c r="A48" s="72"/>
      <c r="B48" s="72"/>
      <c r="C48" s="72"/>
      <c r="D48" s="72"/>
      <c r="E48" s="72"/>
    </row>
    <row r="49" spans="1:5" x14ac:dyDescent="0.25">
      <c r="A49" s="72"/>
      <c r="B49" s="72"/>
      <c r="C49" s="72"/>
      <c r="D49" s="72"/>
      <c r="E49" s="72"/>
    </row>
    <row r="50" spans="1:5" x14ac:dyDescent="0.25">
      <c r="A50" s="72"/>
      <c r="B50" s="72"/>
      <c r="C50" s="72"/>
      <c r="D50" s="72"/>
      <c r="E50" s="72"/>
    </row>
    <row r="51" spans="1:5" x14ac:dyDescent="0.25">
      <c r="A51" s="72"/>
      <c r="B51" s="72"/>
      <c r="C51" s="72"/>
      <c r="D51" s="72"/>
      <c r="E51" s="72"/>
    </row>
    <row r="52" spans="1:5" x14ac:dyDescent="0.25">
      <c r="A52" s="72"/>
      <c r="B52" s="72"/>
      <c r="C52" s="72"/>
      <c r="D52" s="72"/>
      <c r="E52" s="72"/>
    </row>
    <row r="53" spans="1:5" x14ac:dyDescent="0.25">
      <c r="A53" s="72"/>
      <c r="B53" s="72"/>
      <c r="C53" s="72"/>
      <c r="D53" s="72"/>
      <c r="E53" s="72"/>
    </row>
    <row r="54" spans="1:5" x14ac:dyDescent="0.25">
      <c r="A54" s="72"/>
      <c r="B54" s="72"/>
      <c r="C54" s="72"/>
      <c r="D54" s="72"/>
      <c r="E54" s="72"/>
    </row>
    <row r="55" spans="1:5" x14ac:dyDescent="0.25">
      <c r="A55" s="72"/>
      <c r="B55" s="72"/>
      <c r="C55" s="72"/>
      <c r="D55" s="72"/>
      <c r="E55" s="72"/>
    </row>
    <row r="56" spans="1:5" x14ac:dyDescent="0.25">
      <c r="A56" s="72"/>
      <c r="B56" s="72"/>
      <c r="C56" s="72"/>
      <c r="D56" s="72"/>
      <c r="E56" s="72"/>
    </row>
  </sheetData>
  <mergeCells count="30">
    <mergeCell ref="A2:J2"/>
    <mergeCell ref="A3:O3"/>
    <mergeCell ref="A5:A6"/>
    <mergeCell ref="B5:E5"/>
    <mergeCell ref="F5:I5"/>
    <mergeCell ref="J5:M5"/>
    <mergeCell ref="N5:Q5"/>
    <mergeCell ref="R5:U5"/>
    <mergeCell ref="V5:Y5"/>
    <mergeCell ref="A11:Y11"/>
    <mergeCell ref="A13:J13"/>
    <mergeCell ref="A14:O14"/>
    <mergeCell ref="V16:Y16"/>
    <mergeCell ref="A22:Y22"/>
    <mergeCell ref="A24:J24"/>
    <mergeCell ref="A25:O25"/>
    <mergeCell ref="A27:A28"/>
    <mergeCell ref="B27:B28"/>
    <mergeCell ref="C27:D27"/>
    <mergeCell ref="E27:F27"/>
    <mergeCell ref="A16:A17"/>
    <mergeCell ref="B16:E16"/>
    <mergeCell ref="F16:I16"/>
    <mergeCell ref="J16:M16"/>
    <mergeCell ref="N16:Q16"/>
    <mergeCell ref="A29:A31"/>
    <mergeCell ref="A32:A34"/>
    <mergeCell ref="A35:A37"/>
    <mergeCell ref="A38:F38"/>
    <mergeCell ref="R16:U16"/>
  </mergeCells>
  <hyperlinks>
    <hyperlink ref="A1" location="Índice!A1" display="Índice" xr:uid="{1FED72E6-4428-4EC3-A426-066021B3643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workbookViewId="0">
      <selection activeCell="A19" sqref="A19:O19"/>
    </sheetView>
  </sheetViews>
  <sheetFormatPr baseColWidth="10" defaultRowHeight="15" x14ac:dyDescent="0.25"/>
  <cols>
    <col min="1" max="1" width="22.5703125" customWidth="1"/>
    <col min="9" max="9" width="12" bestFit="1" customWidth="1"/>
  </cols>
  <sheetData>
    <row r="1" spans="1:15" s="193" customFormat="1" x14ac:dyDescent="0.25">
      <c r="A1" s="207" t="s">
        <v>273</v>
      </c>
    </row>
    <row r="2" spans="1:15" ht="15" customHeight="1" x14ac:dyDescent="0.25">
      <c r="A2" s="237" t="s">
        <v>310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192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x14ac:dyDescent="0.25">
      <c r="A4" s="39"/>
      <c r="B4" s="39"/>
      <c r="C4" s="39"/>
      <c r="D4" s="39"/>
      <c r="E4" s="39"/>
      <c r="F4" s="39"/>
      <c r="G4" s="39"/>
    </row>
    <row r="5" spans="1:15" x14ac:dyDescent="0.25">
      <c r="A5" s="273" t="s">
        <v>193</v>
      </c>
      <c r="B5" s="12" t="s">
        <v>16</v>
      </c>
      <c r="C5" s="275">
        <v>1990</v>
      </c>
      <c r="D5" s="275">
        <v>1992</v>
      </c>
      <c r="E5" s="275">
        <v>1994</v>
      </c>
      <c r="F5" s="275">
        <v>1996</v>
      </c>
      <c r="G5" s="275">
        <v>1998</v>
      </c>
      <c r="H5" s="275">
        <v>2000</v>
      </c>
      <c r="I5" s="275">
        <v>2003</v>
      </c>
      <c r="J5" s="275">
        <v>2006</v>
      </c>
      <c r="K5" s="275">
        <v>2009</v>
      </c>
      <c r="L5" s="275">
        <v>2011</v>
      </c>
      <c r="M5" s="275">
        <v>2013</v>
      </c>
      <c r="N5" s="275">
        <v>2015</v>
      </c>
      <c r="O5" s="275">
        <v>2017</v>
      </c>
    </row>
    <row r="6" spans="1:15" x14ac:dyDescent="0.25">
      <c r="A6" s="274"/>
      <c r="B6" s="12" t="s">
        <v>32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</row>
    <row r="7" spans="1:15" x14ac:dyDescent="0.25">
      <c r="A7" s="268" t="s">
        <v>194</v>
      </c>
      <c r="B7" s="52" t="s">
        <v>33</v>
      </c>
      <c r="C7" s="18">
        <v>948564</v>
      </c>
      <c r="D7" s="18">
        <v>1096123</v>
      </c>
      <c r="E7" s="18">
        <v>1183222</v>
      </c>
      <c r="F7" s="18">
        <v>1247055</v>
      </c>
      <c r="G7" s="18">
        <v>1327602</v>
      </c>
      <c r="H7" s="18">
        <v>1433590</v>
      </c>
      <c r="I7" s="18">
        <v>1506632</v>
      </c>
      <c r="J7" s="18">
        <v>1552499</v>
      </c>
      <c r="K7" s="18">
        <v>1771238</v>
      </c>
      <c r="L7" s="18">
        <v>1897928</v>
      </c>
      <c r="M7" s="18">
        <v>2136001</v>
      </c>
      <c r="N7" s="18">
        <v>2231049</v>
      </c>
      <c r="O7" s="18">
        <v>2535161</v>
      </c>
    </row>
    <row r="8" spans="1:15" x14ac:dyDescent="0.25">
      <c r="A8" s="269"/>
      <c r="B8" s="52" t="s">
        <v>34</v>
      </c>
      <c r="C8" s="18">
        <v>206732</v>
      </c>
      <c r="D8" s="18">
        <v>210605</v>
      </c>
      <c r="E8" s="18">
        <v>233899</v>
      </c>
      <c r="F8" s="18">
        <v>207979</v>
      </c>
      <c r="G8" s="18">
        <v>220323</v>
      </c>
      <c r="H8" s="18">
        <v>233477</v>
      </c>
      <c r="I8" s="18">
        <v>246861</v>
      </c>
      <c r="J8" s="18">
        <v>273762</v>
      </c>
      <c r="K8" s="18">
        <v>302974</v>
      </c>
      <c r="L8" s="18">
        <v>323925</v>
      </c>
      <c r="M8" s="18">
        <v>364699</v>
      </c>
      <c r="N8" s="18">
        <v>391661</v>
      </c>
      <c r="O8" s="18">
        <v>416497</v>
      </c>
    </row>
    <row r="9" spans="1:15" x14ac:dyDescent="0.25">
      <c r="A9" s="269"/>
      <c r="B9" s="52" t="s">
        <v>8</v>
      </c>
      <c r="C9" s="18">
        <f>SUM(C7:C8)</f>
        <v>1155296</v>
      </c>
      <c r="D9" s="73">
        <f t="shared" ref="D9:O9" si="0">SUM(D7:D8)</f>
        <v>1306728</v>
      </c>
      <c r="E9" s="73">
        <f t="shared" si="0"/>
        <v>1417121</v>
      </c>
      <c r="F9" s="73">
        <f t="shared" si="0"/>
        <v>1455034</v>
      </c>
      <c r="G9" s="73">
        <f t="shared" si="0"/>
        <v>1547925</v>
      </c>
      <c r="H9" s="73">
        <f t="shared" si="0"/>
        <v>1667067</v>
      </c>
      <c r="I9" s="73">
        <f t="shared" si="0"/>
        <v>1753493</v>
      </c>
      <c r="J9" s="73">
        <f t="shared" si="0"/>
        <v>1826261</v>
      </c>
      <c r="K9" s="73">
        <f t="shared" si="0"/>
        <v>2074212</v>
      </c>
      <c r="L9" s="73">
        <f t="shared" si="0"/>
        <v>2221853</v>
      </c>
      <c r="M9" s="73">
        <f t="shared" si="0"/>
        <v>2500700</v>
      </c>
      <c r="N9" s="73">
        <f t="shared" si="0"/>
        <v>2622710</v>
      </c>
      <c r="O9" s="73">
        <f t="shared" si="0"/>
        <v>2951658</v>
      </c>
    </row>
    <row r="10" spans="1:15" x14ac:dyDescent="0.25">
      <c r="A10" s="268" t="s">
        <v>195</v>
      </c>
      <c r="B10" s="52" t="s">
        <v>33</v>
      </c>
      <c r="C10" s="18">
        <v>1696713</v>
      </c>
      <c r="D10" s="18">
        <v>1756291</v>
      </c>
      <c r="E10" s="18">
        <v>1822928</v>
      </c>
      <c r="F10" s="18">
        <v>1860583</v>
      </c>
      <c r="G10" s="18">
        <v>1935938</v>
      </c>
      <c r="H10" s="18">
        <v>1948552</v>
      </c>
      <c r="I10" s="18">
        <v>2087224</v>
      </c>
      <c r="J10" s="18">
        <v>2215262</v>
      </c>
      <c r="K10" s="18">
        <v>2302105</v>
      </c>
      <c r="L10" s="18">
        <v>2425945</v>
      </c>
      <c r="M10" s="18">
        <v>2457912</v>
      </c>
      <c r="N10" s="18">
        <v>2513063</v>
      </c>
      <c r="O10" s="18">
        <v>2525851</v>
      </c>
    </row>
    <row r="11" spans="1:15" x14ac:dyDescent="0.25">
      <c r="A11" s="269"/>
      <c r="B11" s="52" t="s">
        <v>34</v>
      </c>
      <c r="C11" s="18">
        <v>328527</v>
      </c>
      <c r="D11" s="18">
        <v>324738</v>
      </c>
      <c r="E11" s="18">
        <v>315960</v>
      </c>
      <c r="F11" s="18">
        <v>307831</v>
      </c>
      <c r="G11" s="18">
        <v>293160</v>
      </c>
      <c r="H11" s="18">
        <v>285993</v>
      </c>
      <c r="I11" s="18">
        <v>289687</v>
      </c>
      <c r="J11" s="18">
        <v>295543</v>
      </c>
      <c r="K11" s="18">
        <v>309173</v>
      </c>
      <c r="L11" s="18">
        <v>319092</v>
      </c>
      <c r="M11" s="18">
        <v>315216</v>
      </c>
      <c r="N11" s="18">
        <v>319141</v>
      </c>
      <c r="O11" s="18">
        <v>316587</v>
      </c>
    </row>
    <row r="12" spans="1:15" x14ac:dyDescent="0.25">
      <c r="A12" s="269"/>
      <c r="B12" s="52" t="s">
        <v>8</v>
      </c>
      <c r="C12" s="18">
        <f>SUM(C10:C11)</f>
        <v>2025240</v>
      </c>
      <c r="D12" s="18">
        <f t="shared" ref="D12" si="1">SUM(D10:D11)</f>
        <v>2081029</v>
      </c>
      <c r="E12" s="18">
        <f t="shared" ref="E12" si="2">SUM(E10:E11)</f>
        <v>2138888</v>
      </c>
      <c r="F12" s="18">
        <f t="shared" ref="F12" si="3">SUM(F10:F11)</f>
        <v>2168414</v>
      </c>
      <c r="G12" s="18">
        <f t="shared" ref="G12" si="4">SUM(G10:G11)</f>
        <v>2229098</v>
      </c>
      <c r="H12" s="18">
        <f t="shared" ref="H12" si="5">SUM(H10:H11)</f>
        <v>2234545</v>
      </c>
      <c r="I12" s="18">
        <f t="shared" ref="I12" si="6">SUM(I10:I11)</f>
        <v>2376911</v>
      </c>
      <c r="J12" s="18">
        <f t="shared" ref="J12" si="7">SUM(J10:J11)</f>
        <v>2510805</v>
      </c>
      <c r="K12" s="18">
        <f t="shared" ref="K12" si="8">SUM(K10:K11)</f>
        <v>2611278</v>
      </c>
      <c r="L12" s="18">
        <f t="shared" ref="L12" si="9">SUM(L10:L11)</f>
        <v>2745037</v>
      </c>
      <c r="M12" s="18">
        <f t="shared" ref="M12" si="10">SUM(M10:M11)</f>
        <v>2773128</v>
      </c>
      <c r="N12" s="18">
        <f t="shared" ref="N12" si="11">SUM(N10:N11)</f>
        <v>2832204</v>
      </c>
      <c r="O12" s="18">
        <f t="shared" ref="O12" si="12">SUM(O10:O11)</f>
        <v>2842438</v>
      </c>
    </row>
    <row r="13" spans="1:15" x14ac:dyDescent="0.25">
      <c r="A13" s="270" t="s">
        <v>8</v>
      </c>
      <c r="B13" s="52" t="s">
        <v>33</v>
      </c>
      <c r="C13" s="18">
        <f>C7+C10</f>
        <v>2645277</v>
      </c>
      <c r="D13" s="73">
        <f t="shared" ref="D13:O13" si="13">D7+D10</f>
        <v>2852414</v>
      </c>
      <c r="E13" s="73">
        <f t="shared" si="13"/>
        <v>3006150</v>
      </c>
      <c r="F13" s="73">
        <f t="shared" si="13"/>
        <v>3107638</v>
      </c>
      <c r="G13" s="73">
        <f t="shared" si="13"/>
        <v>3263540</v>
      </c>
      <c r="H13" s="73">
        <f t="shared" si="13"/>
        <v>3382142</v>
      </c>
      <c r="I13" s="73">
        <f t="shared" si="13"/>
        <v>3593856</v>
      </c>
      <c r="J13" s="73">
        <f t="shared" si="13"/>
        <v>3767761</v>
      </c>
      <c r="K13" s="73">
        <f t="shared" si="13"/>
        <v>4073343</v>
      </c>
      <c r="L13" s="73">
        <f t="shared" si="13"/>
        <v>4323873</v>
      </c>
      <c r="M13" s="73">
        <f t="shared" si="13"/>
        <v>4593913</v>
      </c>
      <c r="N13" s="73">
        <f t="shared" si="13"/>
        <v>4744112</v>
      </c>
      <c r="O13" s="73">
        <f t="shared" si="13"/>
        <v>5061012</v>
      </c>
    </row>
    <row r="14" spans="1:15" x14ac:dyDescent="0.25">
      <c r="A14" s="271"/>
      <c r="B14" s="52" t="s">
        <v>34</v>
      </c>
      <c r="C14" s="73">
        <f>C8+C11</f>
        <v>535259</v>
      </c>
      <c r="D14" s="73">
        <f t="shared" ref="D14:O14" si="14">D8+D11</f>
        <v>535343</v>
      </c>
      <c r="E14" s="73">
        <f t="shared" si="14"/>
        <v>549859</v>
      </c>
      <c r="F14" s="73">
        <f t="shared" si="14"/>
        <v>515810</v>
      </c>
      <c r="G14" s="73">
        <f t="shared" si="14"/>
        <v>513483</v>
      </c>
      <c r="H14" s="73">
        <f t="shared" si="14"/>
        <v>519470</v>
      </c>
      <c r="I14" s="73">
        <f t="shared" si="14"/>
        <v>536548</v>
      </c>
      <c r="J14" s="73">
        <f t="shared" si="14"/>
        <v>569305</v>
      </c>
      <c r="K14" s="73">
        <f t="shared" si="14"/>
        <v>612147</v>
      </c>
      <c r="L14" s="73">
        <f t="shared" si="14"/>
        <v>643017</v>
      </c>
      <c r="M14" s="73">
        <f t="shared" si="14"/>
        <v>679915</v>
      </c>
      <c r="N14" s="73">
        <f t="shared" si="14"/>
        <v>710802</v>
      </c>
      <c r="O14" s="73">
        <f t="shared" si="14"/>
        <v>733084</v>
      </c>
    </row>
    <row r="15" spans="1:15" x14ac:dyDescent="0.25">
      <c r="A15" s="272"/>
      <c r="B15" s="52" t="s">
        <v>8</v>
      </c>
      <c r="C15" s="18">
        <f>SUM(C13:C14)</f>
        <v>3180536</v>
      </c>
      <c r="D15" s="18">
        <f t="shared" ref="D15" si="15">SUM(D13:D14)</f>
        <v>3387757</v>
      </c>
      <c r="E15" s="18">
        <f t="shared" ref="E15" si="16">SUM(E13:E14)</f>
        <v>3556009</v>
      </c>
      <c r="F15" s="18">
        <f t="shared" ref="F15" si="17">SUM(F13:F14)</f>
        <v>3623448</v>
      </c>
      <c r="G15" s="18">
        <f t="shared" ref="G15" si="18">SUM(G13:G14)</f>
        <v>3777023</v>
      </c>
      <c r="H15" s="18">
        <f t="shared" ref="H15" si="19">SUM(H13:H14)</f>
        <v>3901612</v>
      </c>
      <c r="I15" s="18">
        <f t="shared" ref="I15" si="20">SUM(I13:I14)</f>
        <v>4130404</v>
      </c>
      <c r="J15" s="18">
        <f t="shared" ref="J15" si="21">SUM(J13:J14)</f>
        <v>4337066</v>
      </c>
      <c r="K15" s="18">
        <f t="shared" ref="K15" si="22">SUM(K13:K14)</f>
        <v>4685490</v>
      </c>
      <c r="L15" s="18">
        <f t="shared" ref="L15" si="23">SUM(L13:L14)</f>
        <v>4966890</v>
      </c>
      <c r="M15" s="18">
        <f t="shared" ref="M15" si="24">SUM(M13:M14)</f>
        <v>5273828</v>
      </c>
      <c r="N15" s="18">
        <f t="shared" ref="N15" si="25">SUM(N13:N14)</f>
        <v>5454914</v>
      </c>
      <c r="O15" s="18">
        <f t="shared" ref="O15" si="26">SUM(O13:O14)</f>
        <v>5794096</v>
      </c>
    </row>
    <row r="16" spans="1:15" x14ac:dyDescent="0.25">
      <c r="A16" s="235" t="s">
        <v>181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8" spans="1:15" x14ac:dyDescent="0.25">
      <c r="A18" s="237" t="s">
        <v>311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 x14ac:dyDescent="0.25">
      <c r="A19" s="232" t="s">
        <v>192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</row>
    <row r="20" spans="1:15" x14ac:dyDescent="0.25">
      <c r="A20" s="39"/>
      <c r="B20" s="39"/>
      <c r="C20" s="39"/>
      <c r="D20" s="39"/>
      <c r="E20" s="39"/>
      <c r="F20" s="39"/>
      <c r="G20" s="39"/>
    </row>
    <row r="21" spans="1:15" x14ac:dyDescent="0.25">
      <c r="A21" s="273" t="s">
        <v>193</v>
      </c>
      <c r="B21" s="12" t="s">
        <v>16</v>
      </c>
      <c r="C21" s="275">
        <v>1990</v>
      </c>
      <c r="D21" s="275">
        <v>1992</v>
      </c>
      <c r="E21" s="275">
        <v>1994</v>
      </c>
      <c r="F21" s="275">
        <v>1996</v>
      </c>
      <c r="G21" s="275">
        <v>1998</v>
      </c>
      <c r="H21" s="275">
        <v>2000</v>
      </c>
      <c r="I21" s="275">
        <v>2003</v>
      </c>
      <c r="J21" s="275">
        <v>2006</v>
      </c>
      <c r="K21" s="275">
        <v>2009</v>
      </c>
      <c r="L21" s="275">
        <v>2011</v>
      </c>
      <c r="M21" s="275">
        <v>2013</v>
      </c>
      <c r="N21" s="275">
        <v>2015</v>
      </c>
      <c r="O21" s="275">
        <v>2017</v>
      </c>
    </row>
    <row r="22" spans="1:15" x14ac:dyDescent="0.25">
      <c r="A22" s="274"/>
      <c r="B22" s="12" t="s">
        <v>32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</row>
    <row r="23" spans="1:15" x14ac:dyDescent="0.25">
      <c r="A23" s="268" t="s">
        <v>194</v>
      </c>
      <c r="B23" s="52" t="s">
        <v>33</v>
      </c>
      <c r="C23" s="18">
        <v>6605</v>
      </c>
      <c r="D23" s="18">
        <v>9062</v>
      </c>
      <c r="E23" s="18">
        <v>11286</v>
      </c>
      <c r="F23" s="18">
        <v>9882</v>
      </c>
      <c r="G23" s="18">
        <v>13710</v>
      </c>
      <c r="H23" s="18">
        <v>16241</v>
      </c>
      <c r="I23" s="18">
        <v>18946</v>
      </c>
      <c r="J23" s="18">
        <v>19137</v>
      </c>
      <c r="K23" s="18">
        <v>20107</v>
      </c>
      <c r="L23" s="18">
        <v>20677</v>
      </c>
      <c r="M23" s="18">
        <v>24644</v>
      </c>
      <c r="N23" s="18">
        <v>31629</v>
      </c>
      <c r="O23" s="18">
        <v>29508</v>
      </c>
    </row>
    <row r="24" spans="1:15" x14ac:dyDescent="0.25">
      <c r="A24" s="269"/>
      <c r="B24" s="52" t="s">
        <v>34</v>
      </c>
      <c r="C24" s="18">
        <v>2858</v>
      </c>
      <c r="D24" s="18">
        <v>5086</v>
      </c>
      <c r="E24" s="18">
        <v>7535</v>
      </c>
      <c r="F24" s="18">
        <v>3651</v>
      </c>
      <c r="G24" s="18">
        <v>6472</v>
      </c>
      <c r="H24" s="18">
        <v>12164</v>
      </c>
      <c r="I24" s="18">
        <v>12454</v>
      </c>
      <c r="J24" s="18">
        <v>14241</v>
      </c>
      <c r="K24" s="18">
        <v>13741</v>
      </c>
      <c r="L24" s="18">
        <v>6606</v>
      </c>
      <c r="M24" s="18">
        <v>7314</v>
      </c>
      <c r="N24" s="18">
        <v>10755</v>
      </c>
      <c r="O24" s="18">
        <v>7919</v>
      </c>
    </row>
    <row r="25" spans="1:15" x14ac:dyDescent="0.25">
      <c r="A25" s="269"/>
      <c r="B25" s="52" t="s">
        <v>8</v>
      </c>
      <c r="C25" s="18">
        <f>SUM(C23:C24)</f>
        <v>9463</v>
      </c>
      <c r="D25" s="18">
        <f t="shared" ref="D25" si="27">SUM(D23:D24)</f>
        <v>14148</v>
      </c>
      <c r="E25" s="18">
        <f t="shared" ref="E25" si="28">SUM(E23:E24)</f>
        <v>18821</v>
      </c>
      <c r="F25" s="18">
        <f t="shared" ref="F25" si="29">SUM(F23:F24)</f>
        <v>13533</v>
      </c>
      <c r="G25" s="18">
        <f t="shared" ref="G25" si="30">SUM(G23:G24)</f>
        <v>20182</v>
      </c>
      <c r="H25" s="18">
        <f t="shared" ref="H25" si="31">SUM(H23:H24)</f>
        <v>28405</v>
      </c>
      <c r="I25" s="18">
        <f t="shared" ref="I25" si="32">SUM(I23:I24)</f>
        <v>31400</v>
      </c>
      <c r="J25" s="18">
        <f t="shared" ref="J25" si="33">SUM(J23:J24)</f>
        <v>33378</v>
      </c>
      <c r="K25" s="18">
        <f t="shared" ref="K25" si="34">SUM(K23:K24)</f>
        <v>33848</v>
      </c>
      <c r="L25" s="18">
        <f t="shared" ref="L25" si="35">SUM(L23:L24)</f>
        <v>27283</v>
      </c>
      <c r="M25" s="18">
        <f t="shared" ref="M25" si="36">SUM(M23:M24)</f>
        <v>31958</v>
      </c>
      <c r="N25" s="18">
        <f t="shared" ref="N25" si="37">SUM(N23:N24)</f>
        <v>42384</v>
      </c>
      <c r="O25" s="18">
        <f t="shared" ref="O25" si="38">SUM(O23:O24)</f>
        <v>37427</v>
      </c>
    </row>
    <row r="26" spans="1:15" x14ac:dyDescent="0.25">
      <c r="A26" s="268" t="s">
        <v>195</v>
      </c>
      <c r="B26" s="52" t="s">
        <v>33</v>
      </c>
      <c r="C26" s="18">
        <v>11944</v>
      </c>
      <c r="D26" s="18">
        <v>14716</v>
      </c>
      <c r="E26" s="18">
        <v>17089</v>
      </c>
      <c r="F26" s="18">
        <v>14980</v>
      </c>
      <c r="G26" s="18">
        <v>20004</v>
      </c>
      <c r="H26" s="18">
        <v>22097</v>
      </c>
      <c r="I26" s="18">
        <v>25640</v>
      </c>
      <c r="J26" s="18">
        <v>25716</v>
      </c>
      <c r="K26" s="18">
        <v>25008</v>
      </c>
      <c r="L26" s="18">
        <v>25884</v>
      </c>
      <c r="M26" s="18">
        <v>28878</v>
      </c>
      <c r="N26" s="18">
        <v>33347</v>
      </c>
      <c r="O26" s="18">
        <v>27952</v>
      </c>
    </row>
    <row r="27" spans="1:15" x14ac:dyDescent="0.25">
      <c r="A27" s="269"/>
      <c r="B27" s="52" t="s">
        <v>34</v>
      </c>
      <c r="C27" s="18">
        <v>4386</v>
      </c>
      <c r="D27" s="18">
        <v>7084</v>
      </c>
      <c r="E27" s="18">
        <v>9469</v>
      </c>
      <c r="F27" s="18">
        <v>5123</v>
      </c>
      <c r="G27" s="18">
        <v>7921</v>
      </c>
      <c r="H27" s="18">
        <v>14534</v>
      </c>
      <c r="I27" s="18">
        <v>14281</v>
      </c>
      <c r="J27" s="18">
        <v>14626</v>
      </c>
      <c r="K27" s="18">
        <v>12604</v>
      </c>
      <c r="L27" s="18">
        <v>5917</v>
      </c>
      <c r="M27" s="18">
        <v>5889</v>
      </c>
      <c r="N27" s="18">
        <v>8156</v>
      </c>
      <c r="O27" s="18">
        <v>5569</v>
      </c>
    </row>
    <row r="28" spans="1:15" x14ac:dyDescent="0.25">
      <c r="A28" s="269"/>
      <c r="B28" s="52" t="s">
        <v>8</v>
      </c>
      <c r="C28" s="18">
        <f>SUM(C26:C27)</f>
        <v>16330</v>
      </c>
      <c r="D28" s="18">
        <f t="shared" ref="D28" si="39">SUM(D26:D27)</f>
        <v>21800</v>
      </c>
      <c r="E28" s="18">
        <f t="shared" ref="E28" si="40">SUM(E26:E27)</f>
        <v>26558</v>
      </c>
      <c r="F28" s="18">
        <f t="shared" ref="F28" si="41">SUM(F26:F27)</f>
        <v>20103</v>
      </c>
      <c r="G28" s="18">
        <f t="shared" ref="G28" si="42">SUM(G26:G27)</f>
        <v>27925</v>
      </c>
      <c r="H28" s="18">
        <f t="shared" ref="H28" si="43">SUM(H26:H27)</f>
        <v>36631</v>
      </c>
      <c r="I28" s="18">
        <f t="shared" ref="I28" si="44">SUM(I26:I27)</f>
        <v>39921</v>
      </c>
      <c r="J28" s="18">
        <f t="shared" ref="J28" si="45">SUM(J26:J27)</f>
        <v>40342</v>
      </c>
      <c r="K28" s="18">
        <f t="shared" ref="K28" si="46">SUM(K26:K27)</f>
        <v>37612</v>
      </c>
      <c r="L28" s="18">
        <f t="shared" ref="L28" si="47">SUM(L26:L27)</f>
        <v>31801</v>
      </c>
      <c r="M28" s="18">
        <f t="shared" ref="M28" si="48">SUM(M26:M27)</f>
        <v>34767</v>
      </c>
      <c r="N28" s="18">
        <f t="shared" ref="N28" si="49">SUM(N26:N27)</f>
        <v>41503</v>
      </c>
      <c r="O28" s="18">
        <f t="shared" ref="O28" si="50">SUM(O26:O27)</f>
        <v>33521</v>
      </c>
    </row>
    <row r="29" spans="1:15" x14ac:dyDescent="0.25">
      <c r="A29" s="270" t="s">
        <v>8</v>
      </c>
      <c r="B29" s="52" t="s">
        <v>33</v>
      </c>
      <c r="C29" s="18">
        <f>C23+C26</f>
        <v>18549</v>
      </c>
      <c r="D29" s="18">
        <f t="shared" ref="D29:O29" si="51">D23+D26</f>
        <v>23778</v>
      </c>
      <c r="E29" s="18">
        <f t="shared" si="51"/>
        <v>28375</v>
      </c>
      <c r="F29" s="18">
        <f t="shared" si="51"/>
        <v>24862</v>
      </c>
      <c r="G29" s="18">
        <f t="shared" si="51"/>
        <v>33714</v>
      </c>
      <c r="H29" s="18">
        <f t="shared" si="51"/>
        <v>38338</v>
      </c>
      <c r="I29" s="18">
        <f t="shared" si="51"/>
        <v>44586</v>
      </c>
      <c r="J29" s="18">
        <f t="shared" si="51"/>
        <v>44853</v>
      </c>
      <c r="K29" s="18">
        <f t="shared" si="51"/>
        <v>45115</v>
      </c>
      <c r="L29" s="18">
        <f t="shared" si="51"/>
        <v>46561</v>
      </c>
      <c r="M29" s="18">
        <f t="shared" si="51"/>
        <v>53522</v>
      </c>
      <c r="N29" s="18">
        <f t="shared" si="51"/>
        <v>64976</v>
      </c>
      <c r="O29" s="18">
        <f t="shared" si="51"/>
        <v>57460</v>
      </c>
    </row>
    <row r="30" spans="1:15" x14ac:dyDescent="0.25">
      <c r="A30" s="271"/>
      <c r="B30" s="52" t="s">
        <v>34</v>
      </c>
      <c r="C30" s="18">
        <f>C24+C27</f>
        <v>7244</v>
      </c>
      <c r="D30" s="18">
        <f t="shared" ref="D30:O30" si="52">D24+D27</f>
        <v>12170</v>
      </c>
      <c r="E30" s="18">
        <f t="shared" si="52"/>
        <v>17004</v>
      </c>
      <c r="F30" s="18">
        <f t="shared" si="52"/>
        <v>8774</v>
      </c>
      <c r="G30" s="18">
        <f t="shared" si="52"/>
        <v>14393</v>
      </c>
      <c r="H30" s="18">
        <f t="shared" si="52"/>
        <v>26698</v>
      </c>
      <c r="I30" s="18">
        <f t="shared" si="52"/>
        <v>26735</v>
      </c>
      <c r="J30" s="18">
        <f t="shared" si="52"/>
        <v>28867</v>
      </c>
      <c r="K30" s="18">
        <f t="shared" si="52"/>
        <v>26345</v>
      </c>
      <c r="L30" s="18">
        <f t="shared" si="52"/>
        <v>12523</v>
      </c>
      <c r="M30" s="18">
        <f t="shared" si="52"/>
        <v>13203</v>
      </c>
      <c r="N30" s="18">
        <f t="shared" si="52"/>
        <v>18911</v>
      </c>
      <c r="O30" s="18">
        <f t="shared" si="52"/>
        <v>13488</v>
      </c>
    </row>
    <row r="31" spans="1:15" x14ac:dyDescent="0.25">
      <c r="A31" s="272"/>
      <c r="B31" s="52" t="s">
        <v>8</v>
      </c>
      <c r="C31" s="18">
        <f>SUM(C29:C30)</f>
        <v>25793</v>
      </c>
      <c r="D31" s="18">
        <f t="shared" ref="D31" si="53">SUM(D29:D30)</f>
        <v>35948</v>
      </c>
      <c r="E31" s="18">
        <f t="shared" ref="E31" si="54">SUM(E29:E30)</f>
        <v>45379</v>
      </c>
      <c r="F31" s="18">
        <f t="shared" ref="F31" si="55">SUM(F29:F30)</f>
        <v>33636</v>
      </c>
      <c r="G31" s="18">
        <f t="shared" ref="G31" si="56">SUM(G29:G30)</f>
        <v>48107</v>
      </c>
      <c r="H31" s="18">
        <f t="shared" ref="H31" si="57">SUM(H29:H30)</f>
        <v>65036</v>
      </c>
      <c r="I31" s="18">
        <f t="shared" ref="I31" si="58">SUM(I29:I30)</f>
        <v>71321</v>
      </c>
      <c r="J31" s="18">
        <f t="shared" ref="J31" si="59">SUM(J29:J30)</f>
        <v>73720</v>
      </c>
      <c r="K31" s="18">
        <f t="shared" ref="K31" si="60">SUM(K29:K30)</f>
        <v>71460</v>
      </c>
      <c r="L31" s="18">
        <f t="shared" ref="L31" si="61">SUM(L29:L30)</f>
        <v>59084</v>
      </c>
      <c r="M31" s="18">
        <f t="shared" ref="M31" si="62">SUM(M29:M30)</f>
        <v>66725</v>
      </c>
      <c r="N31" s="18">
        <f t="shared" ref="N31" si="63">SUM(N29:N30)</f>
        <v>83887</v>
      </c>
      <c r="O31" s="18">
        <f t="shared" ref="O31" si="64">SUM(O29:O30)</f>
        <v>70948</v>
      </c>
    </row>
    <row r="32" spans="1:15" x14ac:dyDescent="0.25">
      <c r="A32" s="235" t="s">
        <v>181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</row>
    <row r="34" spans="1:15" x14ac:dyDescent="0.25">
      <c r="A34" s="237" t="s">
        <v>309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</row>
    <row r="35" spans="1:15" x14ac:dyDescent="0.25">
      <c r="A35" s="232" t="s">
        <v>192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</row>
    <row r="37" spans="1:15" x14ac:dyDescent="0.25">
      <c r="A37" s="273" t="s">
        <v>193</v>
      </c>
      <c r="B37" s="12" t="s">
        <v>16</v>
      </c>
      <c r="C37" s="254">
        <v>2013</v>
      </c>
      <c r="D37" s="254"/>
      <c r="E37" s="254">
        <v>2015</v>
      </c>
      <c r="F37" s="254"/>
      <c r="G37" s="254">
        <v>2017</v>
      </c>
      <c r="H37" s="254"/>
    </row>
    <row r="38" spans="1:15" ht="30" x14ac:dyDescent="0.25">
      <c r="A38" s="274"/>
      <c r="B38" s="12" t="s">
        <v>32</v>
      </c>
      <c r="C38" s="29" t="s">
        <v>144</v>
      </c>
      <c r="D38" s="29" t="s">
        <v>182</v>
      </c>
      <c r="E38" s="29" t="s">
        <v>144</v>
      </c>
      <c r="F38" s="29" t="s">
        <v>182</v>
      </c>
      <c r="G38" s="29" t="s">
        <v>144</v>
      </c>
      <c r="H38" s="29" t="s">
        <v>182</v>
      </c>
    </row>
    <row r="39" spans="1:15" x14ac:dyDescent="0.25">
      <c r="A39" s="268" t="s">
        <v>194</v>
      </c>
      <c r="B39" s="52" t="s">
        <v>33</v>
      </c>
      <c r="C39" s="37">
        <v>0.46496330000000002</v>
      </c>
      <c r="D39" s="37">
        <v>4.6741999999999999E-3</v>
      </c>
      <c r="E39" s="37">
        <v>0.47027750000000001</v>
      </c>
      <c r="F39" s="37">
        <v>4.1076999999999997E-3</v>
      </c>
      <c r="G39" s="37">
        <v>0.50091980000000003</v>
      </c>
      <c r="H39" s="37">
        <v>3.6378999999999999E-3</v>
      </c>
    </row>
    <row r="40" spans="1:15" x14ac:dyDescent="0.25">
      <c r="A40" s="269"/>
      <c r="B40" s="52" t="s">
        <v>34</v>
      </c>
      <c r="C40" s="37">
        <v>0.53638909999999995</v>
      </c>
      <c r="D40" s="37">
        <v>6.2493999999999996E-3</v>
      </c>
      <c r="E40" s="37">
        <v>0.55101279999999997</v>
      </c>
      <c r="F40" s="37">
        <v>5.6535999999999999E-3</v>
      </c>
      <c r="G40" s="37">
        <v>0.56814359999999997</v>
      </c>
      <c r="H40" s="37">
        <v>5.9410000000000001E-3</v>
      </c>
      <c r="I40" s="4"/>
      <c r="J40" s="11"/>
    </row>
    <row r="41" spans="1:15" x14ac:dyDescent="0.25">
      <c r="A41" s="268" t="s">
        <v>195</v>
      </c>
      <c r="B41" s="52" t="s">
        <v>33</v>
      </c>
      <c r="C41" s="37">
        <v>0.53503670000000003</v>
      </c>
      <c r="D41" s="37">
        <v>4.6741999999999999E-3</v>
      </c>
      <c r="E41" s="37">
        <v>0.52972249999999999</v>
      </c>
      <c r="F41" s="37">
        <v>4.1076999999999997E-3</v>
      </c>
      <c r="G41" s="37">
        <v>0.49908019999999997</v>
      </c>
      <c r="H41" s="37">
        <v>3.6378999999999999E-3</v>
      </c>
      <c r="I41" s="4"/>
      <c r="J41" s="11"/>
    </row>
    <row r="42" spans="1:15" x14ac:dyDescent="0.25">
      <c r="A42" s="269"/>
      <c r="B42" s="52" t="s">
        <v>34</v>
      </c>
      <c r="C42" s="37">
        <v>0.46361089999999999</v>
      </c>
      <c r="D42" s="37">
        <v>6.2493999999999996E-3</v>
      </c>
      <c r="E42" s="37">
        <v>0.44898719999999998</v>
      </c>
      <c r="F42" s="37">
        <v>5.6535999999999999E-3</v>
      </c>
      <c r="G42" s="37">
        <v>0.43185639999999997</v>
      </c>
      <c r="H42" s="37">
        <v>5.9410000000000001E-3</v>
      </c>
      <c r="I42" s="4"/>
    </row>
    <row r="43" spans="1:15" x14ac:dyDescent="0.25">
      <c r="A43" s="231" t="s">
        <v>181</v>
      </c>
      <c r="B43" s="231"/>
      <c r="C43" s="231"/>
      <c r="D43" s="231"/>
      <c r="E43" s="231"/>
      <c r="F43" s="231"/>
      <c r="G43" s="231"/>
      <c r="H43" s="231"/>
      <c r="I43" s="4"/>
      <c r="J43" s="11"/>
    </row>
    <row r="45" spans="1:15" x14ac:dyDescent="0.25">
      <c r="A45" s="7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5" x14ac:dyDescent="0.25">
      <c r="A46" s="7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5" x14ac:dyDescent="0.25">
      <c r="A47" s="72"/>
      <c r="B47" s="72"/>
      <c r="C47" s="72"/>
      <c r="D47" s="72"/>
      <c r="E47" s="72"/>
    </row>
    <row r="48" spans="1:15" x14ac:dyDescent="0.25">
      <c r="A48" s="72"/>
      <c r="B48" s="72"/>
      <c r="C48" s="72"/>
      <c r="D48" s="72"/>
      <c r="E48" s="72"/>
    </row>
    <row r="49" spans="1:5" x14ac:dyDescent="0.25">
      <c r="A49" s="72"/>
      <c r="B49" s="72"/>
      <c r="C49" s="72"/>
      <c r="D49" s="72"/>
      <c r="E49" s="72"/>
    </row>
    <row r="50" spans="1:5" x14ac:dyDescent="0.25">
      <c r="A50" s="72"/>
      <c r="B50" s="72"/>
      <c r="C50" s="72"/>
      <c r="D50" s="72"/>
      <c r="E50" s="72"/>
    </row>
    <row r="51" spans="1:5" x14ac:dyDescent="0.25">
      <c r="A51" s="72"/>
      <c r="B51" s="72"/>
      <c r="C51" s="72"/>
      <c r="D51" s="72"/>
      <c r="E51" s="72"/>
    </row>
    <row r="52" spans="1:5" x14ac:dyDescent="0.25">
      <c r="A52" s="72"/>
      <c r="B52" s="72"/>
      <c r="C52" s="72"/>
      <c r="D52" s="72"/>
      <c r="E52" s="72"/>
    </row>
    <row r="53" spans="1:5" x14ac:dyDescent="0.25">
      <c r="A53" s="72"/>
      <c r="B53" s="72"/>
      <c r="C53" s="72"/>
      <c r="D53" s="72"/>
      <c r="E53" s="72"/>
    </row>
    <row r="54" spans="1:5" x14ac:dyDescent="0.25">
      <c r="A54" s="72"/>
      <c r="B54" s="72"/>
      <c r="C54" s="72"/>
      <c r="D54" s="72"/>
      <c r="E54" s="72"/>
    </row>
    <row r="55" spans="1:5" x14ac:dyDescent="0.25">
      <c r="A55" s="72"/>
      <c r="B55" s="72"/>
      <c r="C55" s="72"/>
      <c r="D55" s="72"/>
      <c r="E55" s="72"/>
    </row>
  </sheetData>
  <mergeCells count="49">
    <mergeCell ref="A35:O35"/>
    <mergeCell ref="A37:A38"/>
    <mergeCell ref="A39:A40"/>
    <mergeCell ref="A41:A42"/>
    <mergeCell ref="C37:D37"/>
    <mergeCell ref="E37:F37"/>
    <mergeCell ref="G37:H37"/>
    <mergeCell ref="A23:A25"/>
    <mergeCell ref="A26:A28"/>
    <mergeCell ref="A29:A31"/>
    <mergeCell ref="A32:O32"/>
    <mergeCell ref="A34:O34"/>
    <mergeCell ref="A18:O18"/>
    <mergeCell ref="A19:O19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K5:K6"/>
    <mergeCell ref="L5:L6"/>
    <mergeCell ref="M5:M6"/>
    <mergeCell ref="N5:N6"/>
    <mergeCell ref="O5:O6"/>
    <mergeCell ref="A43:H43"/>
    <mergeCell ref="A2:O2"/>
    <mergeCell ref="A3:O3"/>
    <mergeCell ref="A7:A9"/>
    <mergeCell ref="A10:A12"/>
    <mergeCell ref="A13:A15"/>
    <mergeCell ref="A16:O16"/>
    <mergeCell ref="A5:A6"/>
    <mergeCell ref="C5:C6"/>
    <mergeCell ref="D5:D6"/>
    <mergeCell ref="E5:E6"/>
    <mergeCell ref="F5:F6"/>
    <mergeCell ref="G5:G6"/>
    <mergeCell ref="H5:H6"/>
    <mergeCell ref="I5:I6"/>
    <mergeCell ref="J5:J6"/>
  </mergeCells>
  <hyperlinks>
    <hyperlink ref="A1" location="Índice!A1" display="Índice!A1" xr:uid="{4EB5EB7F-5BFE-4C70-868B-1C0A5139AB24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6"/>
  <sheetViews>
    <sheetView topLeftCell="A55" zoomScaleNormal="100" workbookViewId="0">
      <selection activeCell="A87" sqref="A87:H87"/>
    </sheetView>
  </sheetViews>
  <sheetFormatPr baseColWidth="10" defaultRowHeight="15" x14ac:dyDescent="0.25"/>
  <cols>
    <col min="1" max="1" width="16.7109375" bestFit="1" customWidth="1"/>
    <col min="2" max="2" width="12.140625" customWidth="1"/>
    <col min="3" max="3" width="13.7109375" customWidth="1"/>
    <col min="4" max="4" width="11.85546875" customWidth="1"/>
    <col min="5" max="5" width="16.7109375" bestFit="1" customWidth="1"/>
    <col min="6" max="6" width="12" customWidth="1"/>
    <col min="7" max="7" width="11.85546875" customWidth="1"/>
    <col min="8" max="9" width="12" customWidth="1"/>
    <col min="10" max="10" width="12.140625" customWidth="1"/>
    <col min="11" max="11" width="12.7109375" customWidth="1"/>
    <col min="13" max="13" width="12" customWidth="1"/>
    <col min="14" max="14" width="14.7109375" bestFit="1" customWidth="1"/>
    <col min="15" max="15" width="12.28515625" customWidth="1"/>
    <col min="16" max="16" width="14.7109375" bestFit="1" customWidth="1"/>
    <col min="17" max="17" width="12.42578125" customWidth="1"/>
    <col min="18" max="18" width="11.85546875" customWidth="1"/>
    <col min="19" max="19" width="12.140625" customWidth="1"/>
    <col min="20" max="20" width="11.7109375" customWidth="1"/>
    <col min="21" max="21" width="12.28515625" customWidth="1"/>
    <col min="22" max="22" width="12" customWidth="1"/>
    <col min="23" max="23" width="12.140625" customWidth="1"/>
    <col min="24" max="24" width="11.85546875" customWidth="1"/>
    <col min="25" max="25" width="12.28515625" customWidth="1"/>
    <col min="26" max="26" width="11.7109375" customWidth="1"/>
    <col min="27" max="27" width="12.140625" customWidth="1"/>
  </cols>
  <sheetData>
    <row r="1" spans="1:27" s="193" customFormat="1" x14ac:dyDescent="0.25">
      <c r="A1" s="207" t="s">
        <v>273</v>
      </c>
    </row>
    <row r="2" spans="1:27" ht="15" customHeight="1" x14ac:dyDescent="0.25">
      <c r="A2" s="237" t="s">
        <v>312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1"/>
      <c r="Q2" s="1"/>
    </row>
    <row r="3" spans="1:27" x14ac:dyDescent="0.25">
      <c r="A3" s="232" t="s">
        <v>192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1"/>
      <c r="Q3" s="1"/>
    </row>
    <row r="4" spans="1:27" x14ac:dyDescent="0.25">
      <c r="A4" s="3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"/>
      <c r="Q4" s="1"/>
    </row>
    <row r="5" spans="1:27" x14ac:dyDescent="0.25">
      <c r="A5" s="247" t="s">
        <v>3</v>
      </c>
      <c r="B5" s="245">
        <v>1990</v>
      </c>
      <c r="C5" s="246"/>
      <c r="D5" s="245">
        <v>1992</v>
      </c>
      <c r="E5" s="246"/>
      <c r="F5" s="245">
        <v>1994</v>
      </c>
      <c r="G5" s="246"/>
      <c r="H5" s="245">
        <v>1996</v>
      </c>
      <c r="I5" s="246"/>
      <c r="J5" s="245">
        <v>1998</v>
      </c>
      <c r="K5" s="246"/>
      <c r="L5" s="245">
        <v>2000</v>
      </c>
      <c r="M5" s="246"/>
      <c r="N5" s="245">
        <v>2003</v>
      </c>
      <c r="O5" s="246"/>
      <c r="P5" s="245">
        <v>2006</v>
      </c>
      <c r="Q5" s="246"/>
      <c r="R5" s="245">
        <v>2009</v>
      </c>
      <c r="S5" s="246"/>
      <c r="T5" s="245">
        <v>2011</v>
      </c>
      <c r="U5" s="246"/>
      <c r="V5" s="245">
        <v>2013</v>
      </c>
      <c r="W5" s="246"/>
      <c r="X5" s="245">
        <v>2015</v>
      </c>
      <c r="Y5" s="246"/>
      <c r="Z5" s="245">
        <v>2017</v>
      </c>
      <c r="AA5" s="246"/>
    </row>
    <row r="6" spans="1:27" ht="45" x14ac:dyDescent="0.25">
      <c r="A6" s="247"/>
      <c r="B6" s="2" t="s">
        <v>194</v>
      </c>
      <c r="C6" s="2" t="s">
        <v>195</v>
      </c>
      <c r="D6" s="2" t="s">
        <v>194</v>
      </c>
      <c r="E6" s="2" t="s">
        <v>195</v>
      </c>
      <c r="F6" s="2" t="s">
        <v>194</v>
      </c>
      <c r="G6" s="2" t="s">
        <v>195</v>
      </c>
      <c r="H6" s="2" t="s">
        <v>194</v>
      </c>
      <c r="I6" s="2" t="s">
        <v>195</v>
      </c>
      <c r="J6" s="2" t="s">
        <v>194</v>
      </c>
      <c r="K6" s="2" t="s">
        <v>195</v>
      </c>
      <c r="L6" s="2" t="s">
        <v>194</v>
      </c>
      <c r="M6" s="2" t="s">
        <v>195</v>
      </c>
      <c r="N6" s="2" t="s">
        <v>194</v>
      </c>
      <c r="O6" s="2" t="s">
        <v>195</v>
      </c>
      <c r="P6" s="2" t="s">
        <v>194</v>
      </c>
      <c r="Q6" s="2" t="s">
        <v>195</v>
      </c>
      <c r="R6" s="2" t="s">
        <v>194</v>
      </c>
      <c r="S6" s="2" t="s">
        <v>195</v>
      </c>
      <c r="T6" s="2" t="s">
        <v>194</v>
      </c>
      <c r="U6" s="2" t="s">
        <v>195</v>
      </c>
      <c r="V6" s="2" t="s">
        <v>194</v>
      </c>
      <c r="W6" s="2" t="s">
        <v>195</v>
      </c>
      <c r="X6" s="2" t="s">
        <v>194</v>
      </c>
      <c r="Y6" s="2" t="s">
        <v>195</v>
      </c>
      <c r="Z6" s="2" t="s">
        <v>194</v>
      </c>
      <c r="AA6" s="2" t="s">
        <v>195</v>
      </c>
    </row>
    <row r="7" spans="1:27" x14ac:dyDescent="0.25">
      <c r="A7" s="3" t="s">
        <v>105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v>18829</v>
      </c>
      <c r="Q7" s="5">
        <v>28447</v>
      </c>
      <c r="R7" s="5">
        <v>15678</v>
      </c>
      <c r="S7" s="5">
        <v>29238</v>
      </c>
      <c r="T7" s="5">
        <v>20625</v>
      </c>
      <c r="U7" s="5">
        <v>28014</v>
      </c>
      <c r="V7" s="5">
        <v>22480</v>
      </c>
      <c r="W7" s="5">
        <v>27907</v>
      </c>
      <c r="X7" s="5">
        <v>25944</v>
      </c>
      <c r="Y7" s="5">
        <v>26034</v>
      </c>
      <c r="Z7" s="5">
        <v>27311</v>
      </c>
      <c r="AA7" s="5">
        <v>25429</v>
      </c>
    </row>
    <row r="8" spans="1:27" x14ac:dyDescent="0.25">
      <c r="A8" s="3" t="s">
        <v>106</v>
      </c>
      <c r="B8" s="5">
        <v>30023</v>
      </c>
      <c r="C8" s="5">
        <v>47891</v>
      </c>
      <c r="D8" s="5">
        <v>33838</v>
      </c>
      <c r="E8" s="5">
        <v>51518</v>
      </c>
      <c r="F8" s="5">
        <v>39648</v>
      </c>
      <c r="G8" s="5">
        <v>54916</v>
      </c>
      <c r="H8" s="5">
        <v>31405</v>
      </c>
      <c r="I8" s="5">
        <v>61208</v>
      </c>
      <c r="J8" s="5">
        <v>37246</v>
      </c>
      <c r="K8" s="5">
        <v>65608</v>
      </c>
      <c r="L8" s="5">
        <v>38310</v>
      </c>
      <c r="M8" s="5">
        <v>62996</v>
      </c>
      <c r="N8" s="5">
        <v>41052</v>
      </c>
      <c r="O8" s="5">
        <v>67532</v>
      </c>
      <c r="P8" s="5">
        <v>26615</v>
      </c>
      <c r="Q8" s="5">
        <v>41874</v>
      </c>
      <c r="R8" s="5">
        <v>30937</v>
      </c>
      <c r="S8" s="5">
        <v>45827</v>
      </c>
      <c r="T8" s="5">
        <v>33730</v>
      </c>
      <c r="U8" s="5">
        <v>47794</v>
      </c>
      <c r="V8" s="5">
        <v>37903</v>
      </c>
      <c r="W8" s="5">
        <v>49949</v>
      </c>
      <c r="X8" s="5">
        <v>44477</v>
      </c>
      <c r="Y8" s="5">
        <v>52352</v>
      </c>
      <c r="Z8" s="5">
        <v>46902</v>
      </c>
      <c r="AA8" s="5">
        <v>53819</v>
      </c>
    </row>
    <row r="9" spans="1:27" x14ac:dyDescent="0.25">
      <c r="A9" s="3" t="s">
        <v>107</v>
      </c>
      <c r="B9" s="5">
        <v>33978</v>
      </c>
      <c r="C9" s="5">
        <v>63597</v>
      </c>
      <c r="D9" s="5">
        <v>35711</v>
      </c>
      <c r="E9" s="5">
        <v>65656</v>
      </c>
      <c r="F9" s="5">
        <v>39525</v>
      </c>
      <c r="G9" s="5">
        <v>65622</v>
      </c>
      <c r="H9" s="5">
        <v>45474</v>
      </c>
      <c r="I9" s="5">
        <v>65629</v>
      </c>
      <c r="J9" s="5">
        <v>48298</v>
      </c>
      <c r="K9" s="5">
        <v>70017</v>
      </c>
      <c r="L9" s="5">
        <v>45464</v>
      </c>
      <c r="M9" s="5">
        <v>74070</v>
      </c>
      <c r="N9" s="5">
        <v>43960</v>
      </c>
      <c r="O9" s="5">
        <v>75643</v>
      </c>
      <c r="P9" s="5">
        <v>48340</v>
      </c>
      <c r="Q9" s="5">
        <v>77376</v>
      </c>
      <c r="R9" s="5">
        <v>49597</v>
      </c>
      <c r="S9" s="5">
        <v>76687</v>
      </c>
      <c r="T9" s="5">
        <v>52966</v>
      </c>
      <c r="U9" s="5">
        <v>91728</v>
      </c>
      <c r="V9" s="5">
        <v>58969</v>
      </c>
      <c r="W9" s="5">
        <v>92565</v>
      </c>
      <c r="X9" s="5">
        <v>77089</v>
      </c>
      <c r="Y9" s="5">
        <v>90160</v>
      </c>
      <c r="Z9" s="5">
        <v>84220</v>
      </c>
      <c r="AA9" s="5">
        <v>99799</v>
      </c>
    </row>
    <row r="10" spans="1:27" x14ac:dyDescent="0.25">
      <c r="A10" s="3" t="s">
        <v>108</v>
      </c>
      <c r="B10" s="5">
        <v>19818</v>
      </c>
      <c r="C10" s="5">
        <v>33085</v>
      </c>
      <c r="D10" s="5">
        <v>27381</v>
      </c>
      <c r="E10" s="5">
        <v>33426</v>
      </c>
      <c r="F10" s="5">
        <v>23890</v>
      </c>
      <c r="G10" s="5">
        <v>35423</v>
      </c>
      <c r="H10" s="5">
        <v>26072</v>
      </c>
      <c r="I10" s="5">
        <v>34340</v>
      </c>
      <c r="J10" s="5">
        <v>27181</v>
      </c>
      <c r="K10" s="5">
        <v>35491</v>
      </c>
      <c r="L10" s="5">
        <v>28501</v>
      </c>
      <c r="M10" s="5">
        <v>33763</v>
      </c>
      <c r="N10" s="5">
        <v>27044</v>
      </c>
      <c r="O10" s="5">
        <v>39608</v>
      </c>
      <c r="P10" s="5">
        <v>24912</v>
      </c>
      <c r="Q10" s="5">
        <v>42352</v>
      </c>
      <c r="R10" s="5">
        <v>25691</v>
      </c>
      <c r="S10" s="5">
        <v>43472</v>
      </c>
      <c r="T10" s="5">
        <v>33161</v>
      </c>
      <c r="U10" s="5">
        <v>43785</v>
      </c>
      <c r="V10" s="5">
        <v>33779</v>
      </c>
      <c r="W10" s="5">
        <v>44729</v>
      </c>
      <c r="X10" s="5">
        <v>35584</v>
      </c>
      <c r="Y10" s="5">
        <v>45092</v>
      </c>
      <c r="Z10" s="5">
        <v>46411</v>
      </c>
      <c r="AA10" s="5">
        <v>44543</v>
      </c>
    </row>
    <row r="11" spans="1:27" x14ac:dyDescent="0.25">
      <c r="A11" s="3" t="s">
        <v>109</v>
      </c>
      <c r="B11" s="5">
        <v>42993</v>
      </c>
      <c r="C11" s="5">
        <v>75210</v>
      </c>
      <c r="D11" s="5">
        <v>48033</v>
      </c>
      <c r="E11" s="5">
        <v>79629</v>
      </c>
      <c r="F11" s="5">
        <v>57077</v>
      </c>
      <c r="G11" s="5">
        <v>79106</v>
      </c>
      <c r="H11" s="5">
        <v>50466</v>
      </c>
      <c r="I11" s="5">
        <v>83826</v>
      </c>
      <c r="J11" s="5">
        <v>59657</v>
      </c>
      <c r="K11" s="5">
        <v>86803</v>
      </c>
      <c r="L11" s="5">
        <v>65106</v>
      </c>
      <c r="M11" s="5">
        <v>86648</v>
      </c>
      <c r="N11" s="5">
        <v>70549</v>
      </c>
      <c r="O11" s="5">
        <v>98493</v>
      </c>
      <c r="P11" s="5">
        <v>69836</v>
      </c>
      <c r="Q11" s="5">
        <v>102933</v>
      </c>
      <c r="R11" s="5">
        <v>90075</v>
      </c>
      <c r="S11" s="5">
        <v>111230</v>
      </c>
      <c r="T11" s="5">
        <v>90843</v>
      </c>
      <c r="U11" s="5">
        <v>114652</v>
      </c>
      <c r="V11" s="5">
        <v>92845</v>
      </c>
      <c r="W11" s="5">
        <v>115993</v>
      </c>
      <c r="X11" s="5">
        <v>108823</v>
      </c>
      <c r="Y11" s="5">
        <v>118090</v>
      </c>
      <c r="Z11" s="5">
        <v>120561</v>
      </c>
      <c r="AA11" s="5">
        <v>120981</v>
      </c>
    </row>
    <row r="12" spans="1:27" x14ac:dyDescent="0.25">
      <c r="A12" s="3" t="s">
        <v>110</v>
      </c>
      <c r="B12" s="5">
        <v>133969</v>
      </c>
      <c r="C12" s="5">
        <v>214292</v>
      </c>
      <c r="D12" s="5">
        <v>147724</v>
      </c>
      <c r="E12" s="5">
        <v>213677</v>
      </c>
      <c r="F12" s="5">
        <v>160500</v>
      </c>
      <c r="G12" s="5">
        <v>210705</v>
      </c>
      <c r="H12" s="5">
        <v>155444</v>
      </c>
      <c r="I12" s="5">
        <v>225840</v>
      </c>
      <c r="J12" s="5">
        <v>166051</v>
      </c>
      <c r="K12" s="5">
        <v>222791</v>
      </c>
      <c r="L12" s="5">
        <v>190413</v>
      </c>
      <c r="M12" s="5">
        <v>226878</v>
      </c>
      <c r="N12" s="5">
        <v>190301</v>
      </c>
      <c r="O12" s="5">
        <v>243253</v>
      </c>
      <c r="P12" s="5">
        <v>202016</v>
      </c>
      <c r="Q12" s="5">
        <v>251749</v>
      </c>
      <c r="R12" s="5">
        <v>220968</v>
      </c>
      <c r="S12" s="5">
        <v>275997</v>
      </c>
      <c r="T12" s="5">
        <v>259942</v>
      </c>
      <c r="U12" s="5">
        <v>286333</v>
      </c>
      <c r="V12" s="5">
        <v>274135</v>
      </c>
      <c r="W12" s="5">
        <v>290580</v>
      </c>
      <c r="X12" s="5">
        <v>306557</v>
      </c>
      <c r="Y12" s="5">
        <v>284906</v>
      </c>
      <c r="Z12" s="5">
        <v>336872</v>
      </c>
      <c r="AA12" s="5">
        <v>288338</v>
      </c>
    </row>
    <row r="13" spans="1:27" x14ac:dyDescent="0.25">
      <c r="A13" s="3" t="s">
        <v>4</v>
      </c>
      <c r="B13" s="5">
        <v>448630</v>
      </c>
      <c r="C13" s="5">
        <v>817112</v>
      </c>
      <c r="D13" s="5">
        <v>521696</v>
      </c>
      <c r="E13" s="5">
        <v>842409</v>
      </c>
      <c r="F13" s="5">
        <v>531452</v>
      </c>
      <c r="G13" s="5">
        <v>875533</v>
      </c>
      <c r="H13" s="5">
        <v>590885</v>
      </c>
      <c r="I13" s="5">
        <v>864907</v>
      </c>
      <c r="J13" s="5">
        <v>630265</v>
      </c>
      <c r="K13" s="5">
        <v>906232</v>
      </c>
      <c r="L13" s="5">
        <v>667540</v>
      </c>
      <c r="M13" s="5">
        <v>901344</v>
      </c>
      <c r="N13" s="5">
        <v>701428</v>
      </c>
      <c r="O13" s="5">
        <v>963278</v>
      </c>
      <c r="P13" s="5">
        <v>725602</v>
      </c>
      <c r="Q13" s="5">
        <v>1025093</v>
      </c>
      <c r="R13" s="5">
        <v>822429</v>
      </c>
      <c r="S13" s="5">
        <v>1061826</v>
      </c>
      <c r="T13" s="5">
        <v>856044</v>
      </c>
      <c r="U13" s="5">
        <v>1136251</v>
      </c>
      <c r="V13" s="5">
        <v>1007125</v>
      </c>
      <c r="W13" s="5">
        <v>1146497</v>
      </c>
      <c r="X13" s="5">
        <v>981219</v>
      </c>
      <c r="Y13" s="5">
        <v>1188731</v>
      </c>
      <c r="Z13" s="5">
        <v>1116763</v>
      </c>
      <c r="AA13" s="5">
        <v>1173914</v>
      </c>
    </row>
    <row r="14" spans="1:27" x14ac:dyDescent="0.25">
      <c r="A14" s="3" t="s">
        <v>111</v>
      </c>
      <c r="B14" s="5">
        <v>59489</v>
      </c>
      <c r="C14" s="5">
        <v>103155</v>
      </c>
      <c r="D14" s="5">
        <v>65282</v>
      </c>
      <c r="E14" s="5">
        <v>108542</v>
      </c>
      <c r="F14" s="5">
        <v>76356</v>
      </c>
      <c r="G14" s="5">
        <v>112247</v>
      </c>
      <c r="H14" s="5">
        <v>78947</v>
      </c>
      <c r="I14" s="5">
        <v>110631</v>
      </c>
      <c r="J14" s="5">
        <v>76807</v>
      </c>
      <c r="K14" s="5">
        <v>118414</v>
      </c>
      <c r="L14" s="5">
        <v>86596</v>
      </c>
      <c r="M14" s="5">
        <v>115566</v>
      </c>
      <c r="N14" s="5">
        <v>100763</v>
      </c>
      <c r="O14" s="5">
        <v>123282</v>
      </c>
      <c r="P14" s="5">
        <v>97678</v>
      </c>
      <c r="Q14" s="5">
        <v>132194</v>
      </c>
      <c r="R14" s="5">
        <v>115796</v>
      </c>
      <c r="S14" s="5">
        <v>133506</v>
      </c>
      <c r="T14" s="5">
        <v>115533</v>
      </c>
      <c r="U14" s="5">
        <v>146490</v>
      </c>
      <c r="V14" s="5">
        <v>136492</v>
      </c>
      <c r="W14" s="5">
        <v>139649</v>
      </c>
      <c r="X14" s="5">
        <v>145504</v>
      </c>
      <c r="Y14" s="5">
        <v>143187</v>
      </c>
      <c r="Z14" s="5">
        <v>158097</v>
      </c>
      <c r="AA14" s="5">
        <v>148186</v>
      </c>
    </row>
    <row r="15" spans="1:27" x14ac:dyDescent="0.25">
      <c r="A15" s="3" t="s">
        <v>112</v>
      </c>
      <c r="B15" s="5">
        <v>79124</v>
      </c>
      <c r="C15" s="5">
        <v>123884</v>
      </c>
      <c r="D15" s="5">
        <v>84656</v>
      </c>
      <c r="E15" s="5">
        <v>126100</v>
      </c>
      <c r="F15" s="5">
        <v>94967</v>
      </c>
      <c r="G15" s="5">
        <v>130469</v>
      </c>
      <c r="H15" s="5">
        <v>88937</v>
      </c>
      <c r="I15" s="5">
        <v>129936</v>
      </c>
      <c r="J15" s="5">
        <v>97753</v>
      </c>
      <c r="K15" s="5">
        <v>133727</v>
      </c>
      <c r="L15" s="5">
        <v>97226</v>
      </c>
      <c r="M15" s="5">
        <v>137643</v>
      </c>
      <c r="N15" s="5">
        <v>105471</v>
      </c>
      <c r="O15" s="5">
        <v>141396</v>
      </c>
      <c r="P15" s="5">
        <v>111300</v>
      </c>
      <c r="Q15" s="5">
        <v>151799</v>
      </c>
      <c r="R15" s="5">
        <v>142043</v>
      </c>
      <c r="S15" s="5">
        <v>150864</v>
      </c>
      <c r="T15" s="5">
        <v>141338</v>
      </c>
      <c r="U15" s="5">
        <v>164806</v>
      </c>
      <c r="V15" s="5">
        <v>167353</v>
      </c>
      <c r="W15" s="5">
        <v>160291</v>
      </c>
      <c r="X15" s="5">
        <v>171528</v>
      </c>
      <c r="Y15" s="5">
        <v>160589</v>
      </c>
      <c r="Z15" s="5">
        <v>185806</v>
      </c>
      <c r="AA15" s="5">
        <v>165123</v>
      </c>
    </row>
    <row r="16" spans="1:27" x14ac:dyDescent="0.25">
      <c r="A16" s="46" t="s">
        <v>184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86239</v>
      </c>
      <c r="AA16" s="5">
        <v>69797</v>
      </c>
    </row>
    <row r="17" spans="1:27" x14ac:dyDescent="0.25">
      <c r="A17" s="3" t="s">
        <v>113</v>
      </c>
      <c r="B17" s="5">
        <v>133634</v>
      </c>
      <c r="C17" s="5">
        <v>266846</v>
      </c>
      <c r="D17" s="5">
        <v>154463</v>
      </c>
      <c r="E17" s="5">
        <v>266981</v>
      </c>
      <c r="F17" s="5">
        <v>169588</v>
      </c>
      <c r="G17" s="5">
        <v>275130</v>
      </c>
      <c r="H17" s="5">
        <v>182026</v>
      </c>
      <c r="I17" s="5">
        <v>279346</v>
      </c>
      <c r="J17" s="5">
        <v>180109</v>
      </c>
      <c r="K17" s="5">
        <v>276864</v>
      </c>
      <c r="L17" s="5">
        <v>203072</v>
      </c>
      <c r="M17" s="5">
        <v>279262</v>
      </c>
      <c r="N17" s="5">
        <v>216855</v>
      </c>
      <c r="O17" s="5">
        <v>287958</v>
      </c>
      <c r="P17" s="5">
        <v>221335</v>
      </c>
      <c r="Q17" s="5">
        <v>302248</v>
      </c>
      <c r="R17" s="5">
        <v>242988</v>
      </c>
      <c r="S17" s="5">
        <v>317873</v>
      </c>
      <c r="T17" s="5">
        <v>262155</v>
      </c>
      <c r="U17" s="5">
        <v>318843</v>
      </c>
      <c r="V17" s="5">
        <v>288124</v>
      </c>
      <c r="W17" s="5">
        <v>324364</v>
      </c>
      <c r="X17" s="5">
        <v>322056</v>
      </c>
      <c r="Y17" s="5">
        <v>336611</v>
      </c>
      <c r="Z17" s="5">
        <v>284172</v>
      </c>
      <c r="AA17" s="5">
        <v>266030</v>
      </c>
    </row>
    <row r="18" spans="1:27" x14ac:dyDescent="0.25">
      <c r="A18" s="3" t="s">
        <v>114</v>
      </c>
      <c r="B18" s="5">
        <v>72423</v>
      </c>
      <c r="C18" s="5">
        <v>106758</v>
      </c>
      <c r="D18" s="5">
        <v>71163</v>
      </c>
      <c r="E18" s="5">
        <v>112298</v>
      </c>
      <c r="F18" s="5">
        <v>88236</v>
      </c>
      <c r="G18" s="5">
        <v>114400</v>
      </c>
      <c r="H18" s="5">
        <v>84656</v>
      </c>
      <c r="I18" s="5">
        <v>126586</v>
      </c>
      <c r="J18" s="5">
        <v>85152</v>
      </c>
      <c r="K18" s="5">
        <v>130773</v>
      </c>
      <c r="L18" s="5">
        <v>94783</v>
      </c>
      <c r="M18" s="5">
        <v>122352</v>
      </c>
      <c r="N18" s="5">
        <v>95949</v>
      </c>
      <c r="O18" s="5">
        <v>138831</v>
      </c>
      <c r="P18" s="5">
        <v>109106</v>
      </c>
      <c r="Q18" s="5">
        <v>141807</v>
      </c>
      <c r="R18" s="5">
        <v>125668</v>
      </c>
      <c r="S18" s="5">
        <v>143541</v>
      </c>
      <c r="T18" s="5">
        <v>145755</v>
      </c>
      <c r="U18" s="5">
        <v>137225</v>
      </c>
      <c r="V18" s="5">
        <v>148419</v>
      </c>
      <c r="W18" s="5">
        <v>151391</v>
      </c>
      <c r="X18" s="5">
        <v>154623</v>
      </c>
      <c r="Y18" s="5">
        <v>155370</v>
      </c>
      <c r="Z18" s="5">
        <v>183435</v>
      </c>
      <c r="AA18" s="5">
        <v>152025</v>
      </c>
    </row>
    <row r="19" spans="1:27" x14ac:dyDescent="0.25">
      <c r="A19" s="3" t="s">
        <v>115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43843</v>
      </c>
      <c r="Q19" s="5">
        <v>55601</v>
      </c>
      <c r="R19" s="5">
        <v>50561</v>
      </c>
      <c r="S19" s="5">
        <v>57676</v>
      </c>
      <c r="T19" s="5">
        <v>53068</v>
      </c>
      <c r="U19" s="5">
        <v>57443</v>
      </c>
      <c r="V19" s="5">
        <v>60660</v>
      </c>
      <c r="W19" s="5">
        <v>57128</v>
      </c>
      <c r="X19" s="5">
        <v>62465</v>
      </c>
      <c r="Y19" s="5">
        <v>56608</v>
      </c>
      <c r="Z19" s="5">
        <v>68081</v>
      </c>
      <c r="AA19" s="5">
        <v>56839</v>
      </c>
    </row>
    <row r="20" spans="1:27" x14ac:dyDescent="0.25">
      <c r="A20" s="3" t="s">
        <v>116</v>
      </c>
      <c r="B20" s="5">
        <v>78658</v>
      </c>
      <c r="C20" s="5">
        <v>141861</v>
      </c>
      <c r="D20" s="5">
        <v>92202</v>
      </c>
      <c r="E20" s="5">
        <v>147562</v>
      </c>
      <c r="F20" s="5">
        <v>111109</v>
      </c>
      <c r="G20" s="5">
        <v>152758</v>
      </c>
      <c r="H20" s="5">
        <v>96293</v>
      </c>
      <c r="I20" s="5">
        <v>153607</v>
      </c>
      <c r="J20" s="5">
        <v>110141</v>
      </c>
      <c r="K20" s="5">
        <v>148554</v>
      </c>
      <c r="L20" s="5">
        <v>119923</v>
      </c>
      <c r="M20" s="5">
        <v>158758</v>
      </c>
      <c r="N20" s="5">
        <v>127656</v>
      </c>
      <c r="O20" s="5">
        <v>161669</v>
      </c>
      <c r="P20" s="5">
        <v>94488</v>
      </c>
      <c r="Q20" s="5">
        <v>119905</v>
      </c>
      <c r="R20" s="5">
        <v>106337</v>
      </c>
      <c r="S20" s="5">
        <v>125392</v>
      </c>
      <c r="T20" s="5">
        <v>115342</v>
      </c>
      <c r="U20" s="5">
        <v>133313</v>
      </c>
      <c r="V20" s="5">
        <v>132795</v>
      </c>
      <c r="W20" s="5">
        <v>131608</v>
      </c>
      <c r="X20" s="5">
        <v>140701</v>
      </c>
      <c r="Y20" s="5">
        <v>133732</v>
      </c>
      <c r="Z20" s="5">
        <v>156662</v>
      </c>
      <c r="AA20" s="5">
        <v>137861</v>
      </c>
    </row>
    <row r="21" spans="1:27" x14ac:dyDescent="0.25">
      <c r="A21" s="3" t="s">
        <v>117</v>
      </c>
      <c r="B21" s="5">
        <v>7005</v>
      </c>
      <c r="C21" s="5">
        <v>11522</v>
      </c>
      <c r="D21" s="5">
        <v>8420</v>
      </c>
      <c r="E21" s="5">
        <v>12600</v>
      </c>
      <c r="F21" s="5">
        <v>8941</v>
      </c>
      <c r="G21" s="5">
        <v>12122</v>
      </c>
      <c r="H21" s="5">
        <v>8239</v>
      </c>
      <c r="I21" s="5">
        <v>12794</v>
      </c>
      <c r="J21" s="5">
        <v>9958</v>
      </c>
      <c r="K21" s="5">
        <v>13197</v>
      </c>
      <c r="L21" s="5">
        <v>10502</v>
      </c>
      <c r="M21" s="5">
        <v>13772</v>
      </c>
      <c r="N21" s="5">
        <v>12011</v>
      </c>
      <c r="O21" s="5">
        <v>13872</v>
      </c>
      <c r="P21" s="5">
        <v>11485</v>
      </c>
      <c r="Q21" s="5">
        <v>14723</v>
      </c>
      <c r="R21" s="5">
        <v>12806</v>
      </c>
      <c r="S21" s="5">
        <v>15405</v>
      </c>
      <c r="T21" s="5">
        <v>15271</v>
      </c>
      <c r="U21" s="5">
        <v>15802</v>
      </c>
      <c r="V21" s="5">
        <v>16141</v>
      </c>
      <c r="W21" s="5">
        <v>16843</v>
      </c>
      <c r="X21" s="5">
        <v>17470</v>
      </c>
      <c r="Y21" s="5">
        <v>17037</v>
      </c>
      <c r="Z21" s="5">
        <v>20820</v>
      </c>
      <c r="AA21" s="5">
        <v>16025</v>
      </c>
    </row>
    <row r="22" spans="1:27" x14ac:dyDescent="0.25">
      <c r="A22" s="3" t="s">
        <v>118</v>
      </c>
      <c r="B22" s="5">
        <v>15552</v>
      </c>
      <c r="C22" s="5">
        <v>20027</v>
      </c>
      <c r="D22" s="5">
        <v>16159</v>
      </c>
      <c r="E22" s="5">
        <v>20631</v>
      </c>
      <c r="F22" s="5">
        <v>15832</v>
      </c>
      <c r="G22" s="5">
        <v>20457</v>
      </c>
      <c r="H22" s="5">
        <v>16190</v>
      </c>
      <c r="I22" s="5">
        <v>19764</v>
      </c>
      <c r="J22" s="5">
        <v>19307</v>
      </c>
      <c r="K22" s="5">
        <v>20627</v>
      </c>
      <c r="L22" s="5">
        <v>19631</v>
      </c>
      <c r="M22" s="5">
        <v>21493</v>
      </c>
      <c r="N22" s="5">
        <v>20454</v>
      </c>
      <c r="O22" s="5">
        <v>22096</v>
      </c>
      <c r="P22" s="5">
        <v>20876</v>
      </c>
      <c r="Q22" s="5">
        <v>22704</v>
      </c>
      <c r="R22" s="5">
        <v>22638</v>
      </c>
      <c r="S22" s="5">
        <v>22744</v>
      </c>
      <c r="T22" s="5">
        <v>26080</v>
      </c>
      <c r="U22" s="5">
        <v>22558</v>
      </c>
      <c r="V22" s="5">
        <v>23480</v>
      </c>
      <c r="W22" s="5">
        <v>23634</v>
      </c>
      <c r="X22" s="5">
        <v>28670</v>
      </c>
      <c r="Y22" s="5">
        <v>23705</v>
      </c>
      <c r="Z22" s="5">
        <v>29306</v>
      </c>
      <c r="AA22" s="5">
        <v>23729</v>
      </c>
    </row>
    <row r="23" spans="1:27" x14ac:dyDescent="0.25">
      <c r="A23" s="47" t="s">
        <v>5</v>
      </c>
      <c r="B23" s="5">
        <f>SUM(B7:B22)</f>
        <v>1155296</v>
      </c>
      <c r="C23" s="5">
        <f t="shared" ref="C23:AA23" si="0">SUM(C7:C22)</f>
        <v>2025240</v>
      </c>
      <c r="D23" s="5">
        <f t="shared" si="0"/>
        <v>1306728</v>
      </c>
      <c r="E23" s="5">
        <f t="shared" si="0"/>
        <v>2081029</v>
      </c>
      <c r="F23" s="5">
        <f t="shared" si="0"/>
        <v>1417121</v>
      </c>
      <c r="G23" s="5">
        <f t="shared" si="0"/>
        <v>2138888</v>
      </c>
      <c r="H23" s="5">
        <f t="shared" si="0"/>
        <v>1455034</v>
      </c>
      <c r="I23" s="5">
        <f t="shared" si="0"/>
        <v>2168414</v>
      </c>
      <c r="J23" s="5">
        <f t="shared" si="0"/>
        <v>1547925</v>
      </c>
      <c r="K23" s="5">
        <f t="shared" si="0"/>
        <v>2229098</v>
      </c>
      <c r="L23" s="5">
        <f t="shared" si="0"/>
        <v>1667067</v>
      </c>
      <c r="M23" s="5">
        <f t="shared" si="0"/>
        <v>2234545</v>
      </c>
      <c r="N23" s="5">
        <f t="shared" si="0"/>
        <v>1753493</v>
      </c>
      <c r="O23" s="5">
        <f t="shared" si="0"/>
        <v>2376911</v>
      </c>
      <c r="P23" s="5">
        <f t="shared" si="0"/>
        <v>1826261</v>
      </c>
      <c r="Q23" s="5">
        <f t="shared" si="0"/>
        <v>2510805</v>
      </c>
      <c r="R23" s="5">
        <f t="shared" si="0"/>
        <v>2074212</v>
      </c>
      <c r="S23" s="5">
        <f t="shared" si="0"/>
        <v>2611278</v>
      </c>
      <c r="T23" s="5">
        <f t="shared" si="0"/>
        <v>2221853</v>
      </c>
      <c r="U23" s="5">
        <f t="shared" si="0"/>
        <v>2745037</v>
      </c>
      <c r="V23" s="5">
        <f t="shared" si="0"/>
        <v>2500700</v>
      </c>
      <c r="W23" s="5">
        <f t="shared" si="0"/>
        <v>2773128</v>
      </c>
      <c r="X23" s="5">
        <f t="shared" si="0"/>
        <v>2622710</v>
      </c>
      <c r="Y23" s="5">
        <f t="shared" si="0"/>
        <v>2832204</v>
      </c>
      <c r="Z23" s="5">
        <f t="shared" si="0"/>
        <v>2951658</v>
      </c>
      <c r="AA23" s="5">
        <f t="shared" si="0"/>
        <v>2842438</v>
      </c>
    </row>
    <row r="24" spans="1:27" x14ac:dyDescent="0.25">
      <c r="A24" s="235" t="s">
        <v>181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</row>
    <row r="26" spans="1:27" x14ac:dyDescent="0.25">
      <c r="A26" s="237" t="s">
        <v>313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  <row r="27" spans="1:27" x14ac:dyDescent="0.25">
      <c r="A27" s="232" t="s">
        <v>192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</row>
    <row r="28" spans="1:27" x14ac:dyDescent="0.25">
      <c r="A28" s="3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27" x14ac:dyDescent="0.25">
      <c r="A29" s="247" t="s">
        <v>3</v>
      </c>
      <c r="B29" s="245">
        <v>1990</v>
      </c>
      <c r="C29" s="246"/>
      <c r="D29" s="245">
        <v>1992</v>
      </c>
      <c r="E29" s="246"/>
      <c r="F29" s="245">
        <v>1994</v>
      </c>
      <c r="G29" s="246"/>
      <c r="H29" s="245">
        <v>1996</v>
      </c>
      <c r="I29" s="246"/>
      <c r="J29" s="245">
        <v>1998</v>
      </c>
      <c r="K29" s="246"/>
      <c r="L29" s="245">
        <v>2000</v>
      </c>
      <c r="M29" s="246"/>
      <c r="N29" s="245">
        <v>2003</v>
      </c>
      <c r="O29" s="246"/>
      <c r="P29" s="245">
        <v>2006</v>
      </c>
      <c r="Q29" s="246"/>
      <c r="R29" s="245">
        <v>2009</v>
      </c>
      <c r="S29" s="246"/>
      <c r="T29" s="245">
        <v>2011</v>
      </c>
      <c r="U29" s="246"/>
      <c r="V29" s="245">
        <v>2013</v>
      </c>
      <c r="W29" s="246"/>
      <c r="X29" s="245">
        <v>2015</v>
      </c>
      <c r="Y29" s="246"/>
      <c r="Z29" s="245">
        <v>2017</v>
      </c>
      <c r="AA29" s="246"/>
    </row>
    <row r="30" spans="1:27" ht="45" x14ac:dyDescent="0.25">
      <c r="A30" s="247"/>
      <c r="B30" s="2" t="s">
        <v>194</v>
      </c>
      <c r="C30" s="2" t="s">
        <v>195</v>
      </c>
      <c r="D30" s="2" t="s">
        <v>194</v>
      </c>
      <c r="E30" s="2" t="s">
        <v>195</v>
      </c>
      <c r="F30" s="2" t="s">
        <v>194</v>
      </c>
      <c r="G30" s="2" t="s">
        <v>195</v>
      </c>
      <c r="H30" s="2" t="s">
        <v>194</v>
      </c>
      <c r="I30" s="2" t="s">
        <v>195</v>
      </c>
      <c r="J30" s="2" t="s">
        <v>194</v>
      </c>
      <c r="K30" s="2" t="s">
        <v>195</v>
      </c>
      <c r="L30" s="2" t="s">
        <v>194</v>
      </c>
      <c r="M30" s="2" t="s">
        <v>195</v>
      </c>
      <c r="N30" s="2" t="s">
        <v>194</v>
      </c>
      <c r="O30" s="2" t="s">
        <v>195</v>
      </c>
      <c r="P30" s="2" t="s">
        <v>194</v>
      </c>
      <c r="Q30" s="2" t="s">
        <v>195</v>
      </c>
      <c r="R30" s="2" t="s">
        <v>194</v>
      </c>
      <c r="S30" s="2" t="s">
        <v>195</v>
      </c>
      <c r="T30" s="2" t="s">
        <v>194</v>
      </c>
      <c r="U30" s="2" t="s">
        <v>195</v>
      </c>
      <c r="V30" s="2" t="s">
        <v>194</v>
      </c>
      <c r="W30" s="2" t="s">
        <v>195</v>
      </c>
      <c r="X30" s="2" t="s">
        <v>194</v>
      </c>
      <c r="Y30" s="2" t="s">
        <v>195</v>
      </c>
      <c r="Z30" s="2" t="s">
        <v>194</v>
      </c>
      <c r="AA30" s="2" t="s">
        <v>195</v>
      </c>
    </row>
    <row r="31" spans="1:27" x14ac:dyDescent="0.25">
      <c r="A31" s="3" t="s">
        <v>105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467</v>
      </c>
      <c r="Q31" s="5">
        <v>295</v>
      </c>
      <c r="R31" s="5">
        <v>372</v>
      </c>
      <c r="S31" s="5">
        <v>360</v>
      </c>
      <c r="T31" s="5">
        <v>966</v>
      </c>
      <c r="U31" s="5">
        <v>1293</v>
      </c>
      <c r="V31" s="5">
        <v>1206</v>
      </c>
      <c r="W31" s="5">
        <v>1432</v>
      </c>
      <c r="X31" s="5">
        <v>484</v>
      </c>
      <c r="Y31" s="5">
        <v>393</v>
      </c>
      <c r="Z31" s="5">
        <v>1398</v>
      </c>
      <c r="AA31" s="5">
        <v>1219</v>
      </c>
    </row>
    <row r="32" spans="1:27" x14ac:dyDescent="0.25">
      <c r="A32" s="3" t="s">
        <v>106</v>
      </c>
      <c r="B32" s="5">
        <v>466</v>
      </c>
      <c r="C32" s="5">
        <v>659</v>
      </c>
      <c r="D32" s="5">
        <v>472</v>
      </c>
      <c r="E32" s="5">
        <v>619</v>
      </c>
      <c r="F32" s="5">
        <v>455</v>
      </c>
      <c r="G32" s="5">
        <v>601</v>
      </c>
      <c r="H32" s="5">
        <v>475</v>
      </c>
      <c r="I32" s="5">
        <v>624</v>
      </c>
      <c r="J32" s="5">
        <v>1147</v>
      </c>
      <c r="K32" s="5">
        <v>1065</v>
      </c>
      <c r="L32" s="5">
        <v>1135</v>
      </c>
      <c r="M32" s="5">
        <v>1143</v>
      </c>
      <c r="N32" s="5">
        <v>1225</v>
      </c>
      <c r="O32" s="5">
        <v>1271</v>
      </c>
      <c r="P32" s="5">
        <v>718</v>
      </c>
      <c r="Q32" s="5">
        <v>753</v>
      </c>
      <c r="R32" s="5">
        <v>655</v>
      </c>
      <c r="S32" s="5">
        <v>644</v>
      </c>
      <c r="T32" s="5">
        <v>1564</v>
      </c>
      <c r="U32" s="5">
        <v>2111</v>
      </c>
      <c r="V32" s="5">
        <v>1222</v>
      </c>
      <c r="W32" s="5">
        <v>1564</v>
      </c>
      <c r="X32" s="5">
        <v>1257</v>
      </c>
      <c r="Y32" s="5">
        <v>1285</v>
      </c>
      <c r="Z32" s="5">
        <v>1377</v>
      </c>
      <c r="AA32" s="5">
        <v>1578</v>
      </c>
    </row>
    <row r="33" spans="1:27" x14ac:dyDescent="0.25">
      <c r="A33" s="3" t="s">
        <v>107</v>
      </c>
      <c r="B33" s="5">
        <v>447</v>
      </c>
      <c r="C33" s="5">
        <v>762</v>
      </c>
      <c r="D33" s="5">
        <v>677</v>
      </c>
      <c r="E33" s="5">
        <v>1003</v>
      </c>
      <c r="F33" s="5">
        <v>773</v>
      </c>
      <c r="G33" s="5">
        <v>1094</v>
      </c>
      <c r="H33" s="5">
        <v>548</v>
      </c>
      <c r="I33" s="5">
        <v>798</v>
      </c>
      <c r="J33" s="5">
        <v>666</v>
      </c>
      <c r="K33" s="5">
        <v>886</v>
      </c>
      <c r="L33" s="5">
        <v>770</v>
      </c>
      <c r="M33" s="5">
        <v>1034</v>
      </c>
      <c r="N33" s="5">
        <v>850</v>
      </c>
      <c r="O33" s="5">
        <v>1240</v>
      </c>
      <c r="P33" s="5">
        <v>816</v>
      </c>
      <c r="Q33" s="5">
        <v>1089</v>
      </c>
      <c r="R33" s="5">
        <v>765</v>
      </c>
      <c r="S33" s="5">
        <v>1085</v>
      </c>
      <c r="T33" s="5">
        <v>1523</v>
      </c>
      <c r="U33" s="5">
        <v>2382</v>
      </c>
      <c r="V33" s="5">
        <v>898</v>
      </c>
      <c r="W33" s="5">
        <v>1332</v>
      </c>
      <c r="X33" s="5">
        <v>974</v>
      </c>
      <c r="Y33" s="5">
        <v>1051</v>
      </c>
      <c r="Z33" s="5">
        <v>1194</v>
      </c>
      <c r="AA33" s="5">
        <v>1434</v>
      </c>
    </row>
    <row r="34" spans="1:27" x14ac:dyDescent="0.25">
      <c r="A34" s="3" t="s">
        <v>108</v>
      </c>
      <c r="B34" s="5">
        <v>343</v>
      </c>
      <c r="C34" s="5">
        <v>516</v>
      </c>
      <c r="D34" s="5">
        <v>745</v>
      </c>
      <c r="E34" s="5">
        <v>921</v>
      </c>
      <c r="F34" s="5">
        <v>732</v>
      </c>
      <c r="G34" s="5">
        <v>952</v>
      </c>
      <c r="H34" s="5">
        <v>436</v>
      </c>
      <c r="I34" s="5">
        <v>586</v>
      </c>
      <c r="J34" s="5">
        <v>755</v>
      </c>
      <c r="K34" s="5">
        <v>985</v>
      </c>
      <c r="L34" s="5">
        <v>836</v>
      </c>
      <c r="M34" s="5">
        <v>1094</v>
      </c>
      <c r="N34" s="5">
        <v>911</v>
      </c>
      <c r="O34" s="5">
        <v>1310</v>
      </c>
      <c r="P34" s="5">
        <v>800</v>
      </c>
      <c r="Q34" s="5">
        <v>1051</v>
      </c>
      <c r="R34" s="5">
        <v>661</v>
      </c>
      <c r="S34" s="5">
        <v>889</v>
      </c>
      <c r="T34" s="5">
        <v>1236</v>
      </c>
      <c r="U34" s="5">
        <v>1587</v>
      </c>
      <c r="V34" s="5">
        <v>1020</v>
      </c>
      <c r="W34" s="5">
        <v>1262</v>
      </c>
      <c r="X34" s="5">
        <v>1785</v>
      </c>
      <c r="Y34" s="5">
        <v>2204</v>
      </c>
      <c r="Z34" s="5">
        <v>1153</v>
      </c>
      <c r="AA34" s="5">
        <v>1081</v>
      </c>
    </row>
    <row r="35" spans="1:27" x14ac:dyDescent="0.25">
      <c r="A35" s="3" t="s">
        <v>109</v>
      </c>
      <c r="B35" s="5">
        <v>521</v>
      </c>
      <c r="C35" s="5">
        <v>902</v>
      </c>
      <c r="D35" s="5">
        <v>453</v>
      </c>
      <c r="E35" s="5">
        <v>744</v>
      </c>
      <c r="F35" s="5">
        <v>1379</v>
      </c>
      <c r="G35" s="5">
        <v>1716</v>
      </c>
      <c r="H35" s="5">
        <v>602</v>
      </c>
      <c r="I35" s="5">
        <v>969</v>
      </c>
      <c r="J35" s="5">
        <v>1314</v>
      </c>
      <c r="K35" s="5">
        <v>1751</v>
      </c>
      <c r="L35" s="5">
        <v>1413</v>
      </c>
      <c r="M35" s="5">
        <v>1733</v>
      </c>
      <c r="N35" s="5">
        <v>1521</v>
      </c>
      <c r="O35" s="5">
        <v>1974</v>
      </c>
      <c r="P35" s="5">
        <v>1459</v>
      </c>
      <c r="Q35" s="5">
        <v>1791</v>
      </c>
      <c r="R35" s="5">
        <v>1560</v>
      </c>
      <c r="S35" s="5">
        <v>1652</v>
      </c>
      <c r="T35" s="5">
        <v>1124</v>
      </c>
      <c r="U35" s="5">
        <v>1294</v>
      </c>
      <c r="V35" s="5">
        <v>1346</v>
      </c>
      <c r="W35" s="5">
        <v>1692</v>
      </c>
      <c r="X35" s="5">
        <v>1822</v>
      </c>
      <c r="Y35" s="5">
        <v>1923</v>
      </c>
      <c r="Z35" s="5">
        <v>1598</v>
      </c>
      <c r="AA35" s="5">
        <v>1529</v>
      </c>
    </row>
    <row r="36" spans="1:27" x14ac:dyDescent="0.25">
      <c r="A36" s="3" t="s">
        <v>110</v>
      </c>
      <c r="B36" s="5">
        <v>588</v>
      </c>
      <c r="C36" s="5">
        <v>937</v>
      </c>
      <c r="D36" s="5">
        <v>1078</v>
      </c>
      <c r="E36" s="5">
        <v>1479</v>
      </c>
      <c r="F36" s="5">
        <v>2797</v>
      </c>
      <c r="G36" s="5">
        <v>3787</v>
      </c>
      <c r="H36" s="5">
        <v>1660</v>
      </c>
      <c r="I36" s="5">
        <v>2369</v>
      </c>
      <c r="J36" s="5">
        <v>3250</v>
      </c>
      <c r="K36" s="5">
        <v>4303</v>
      </c>
      <c r="L36" s="5">
        <v>2765</v>
      </c>
      <c r="M36" s="5">
        <v>3428</v>
      </c>
      <c r="N36" s="5">
        <v>3324</v>
      </c>
      <c r="O36" s="5">
        <v>4420</v>
      </c>
      <c r="P36" s="5">
        <v>3479</v>
      </c>
      <c r="Q36" s="5">
        <v>4192</v>
      </c>
      <c r="R36" s="5">
        <v>3713</v>
      </c>
      <c r="S36" s="5">
        <v>4208</v>
      </c>
      <c r="T36" s="5">
        <v>2171</v>
      </c>
      <c r="U36" s="5">
        <v>2425</v>
      </c>
      <c r="V36" s="5">
        <v>3170</v>
      </c>
      <c r="W36" s="5">
        <v>3292</v>
      </c>
      <c r="X36" s="5">
        <v>4660</v>
      </c>
      <c r="Y36" s="5">
        <v>4338</v>
      </c>
      <c r="Z36" s="5">
        <v>3563</v>
      </c>
      <c r="AA36" s="5">
        <v>3013</v>
      </c>
    </row>
    <row r="37" spans="1:27" x14ac:dyDescent="0.25">
      <c r="A37" s="3" t="s">
        <v>4</v>
      </c>
      <c r="B37" s="5">
        <v>2851</v>
      </c>
      <c r="C37" s="5">
        <v>5328</v>
      </c>
      <c r="D37" s="5">
        <v>3694</v>
      </c>
      <c r="E37" s="5">
        <v>6180</v>
      </c>
      <c r="F37" s="5">
        <v>3780</v>
      </c>
      <c r="G37" s="5">
        <v>6213</v>
      </c>
      <c r="H37" s="5">
        <v>3107</v>
      </c>
      <c r="I37" s="5">
        <v>4623</v>
      </c>
      <c r="J37" s="5">
        <v>5389</v>
      </c>
      <c r="K37" s="5">
        <v>8034</v>
      </c>
      <c r="L37" s="5">
        <v>5449</v>
      </c>
      <c r="M37" s="5">
        <v>7651</v>
      </c>
      <c r="N37" s="5">
        <v>5952</v>
      </c>
      <c r="O37" s="5">
        <v>8052</v>
      </c>
      <c r="P37" s="5">
        <v>5820</v>
      </c>
      <c r="Q37" s="5">
        <v>7990</v>
      </c>
      <c r="R37" s="5">
        <v>5886</v>
      </c>
      <c r="S37" s="5">
        <v>7795</v>
      </c>
      <c r="T37" s="5">
        <v>3457</v>
      </c>
      <c r="U37" s="5">
        <v>4333</v>
      </c>
      <c r="V37" s="5">
        <v>4995</v>
      </c>
      <c r="W37" s="5">
        <v>5986</v>
      </c>
      <c r="X37" s="5">
        <v>8497</v>
      </c>
      <c r="Y37" s="5">
        <v>9226</v>
      </c>
      <c r="Z37" s="5">
        <v>6846</v>
      </c>
      <c r="AA37" s="5">
        <v>6684</v>
      </c>
    </row>
    <row r="38" spans="1:27" x14ac:dyDescent="0.25">
      <c r="A38" s="3" t="s">
        <v>111</v>
      </c>
      <c r="B38" s="5">
        <v>583</v>
      </c>
      <c r="C38" s="5">
        <v>1005</v>
      </c>
      <c r="D38" s="5">
        <v>603</v>
      </c>
      <c r="E38" s="5">
        <v>1010</v>
      </c>
      <c r="F38" s="5">
        <v>614</v>
      </c>
      <c r="G38" s="5">
        <v>899</v>
      </c>
      <c r="H38" s="5">
        <v>1188</v>
      </c>
      <c r="I38" s="5">
        <v>1803</v>
      </c>
      <c r="J38" s="5">
        <v>1290</v>
      </c>
      <c r="K38" s="5">
        <v>1971</v>
      </c>
      <c r="L38" s="5">
        <v>2067</v>
      </c>
      <c r="M38" s="5">
        <v>2679</v>
      </c>
      <c r="N38" s="5">
        <v>1572</v>
      </c>
      <c r="O38" s="5">
        <v>2041</v>
      </c>
      <c r="P38" s="5">
        <v>3165</v>
      </c>
      <c r="Q38" s="5">
        <v>3785</v>
      </c>
      <c r="R38" s="5">
        <v>3286</v>
      </c>
      <c r="S38" s="5">
        <v>3359</v>
      </c>
      <c r="T38" s="5">
        <v>1695</v>
      </c>
      <c r="U38" s="5">
        <v>1961</v>
      </c>
      <c r="V38" s="5">
        <v>2497</v>
      </c>
      <c r="W38" s="5">
        <v>2600</v>
      </c>
      <c r="X38" s="5">
        <v>3659</v>
      </c>
      <c r="Y38" s="5">
        <v>3506</v>
      </c>
      <c r="Z38" s="5">
        <v>2816</v>
      </c>
      <c r="AA38" s="5">
        <v>2428</v>
      </c>
    </row>
    <row r="39" spans="1:27" x14ac:dyDescent="0.25">
      <c r="A39" s="3" t="s">
        <v>112</v>
      </c>
      <c r="B39" s="5">
        <v>681</v>
      </c>
      <c r="C39" s="5">
        <v>1074</v>
      </c>
      <c r="D39" s="5">
        <v>738</v>
      </c>
      <c r="E39" s="5">
        <v>1112</v>
      </c>
      <c r="F39" s="5">
        <v>2292</v>
      </c>
      <c r="G39" s="5">
        <v>3111</v>
      </c>
      <c r="H39" s="5">
        <v>1065</v>
      </c>
      <c r="I39" s="5">
        <v>1523</v>
      </c>
      <c r="J39" s="5">
        <v>1170</v>
      </c>
      <c r="K39" s="5">
        <v>1638</v>
      </c>
      <c r="L39" s="5">
        <v>2713</v>
      </c>
      <c r="M39" s="5">
        <v>3657</v>
      </c>
      <c r="N39" s="5">
        <v>2952</v>
      </c>
      <c r="O39" s="5">
        <v>3676</v>
      </c>
      <c r="P39" s="5">
        <v>2883</v>
      </c>
      <c r="Q39" s="5">
        <v>3589</v>
      </c>
      <c r="R39" s="5">
        <v>3262</v>
      </c>
      <c r="S39" s="5">
        <v>3336</v>
      </c>
      <c r="T39" s="5">
        <v>2320</v>
      </c>
      <c r="U39" s="5">
        <v>2667</v>
      </c>
      <c r="V39" s="5">
        <v>2368</v>
      </c>
      <c r="W39" s="5">
        <v>2290</v>
      </c>
      <c r="X39" s="5">
        <v>3043</v>
      </c>
      <c r="Y39" s="5">
        <v>2644</v>
      </c>
      <c r="Z39" s="5">
        <v>2807</v>
      </c>
      <c r="AA39" s="5">
        <v>2336</v>
      </c>
    </row>
    <row r="40" spans="1:27" x14ac:dyDescent="0.25">
      <c r="A40" s="46" t="s">
        <v>184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>
        <v>1639</v>
      </c>
      <c r="AA40" s="5">
        <v>1226</v>
      </c>
    </row>
    <row r="41" spans="1:27" x14ac:dyDescent="0.25">
      <c r="A41" s="3" t="s">
        <v>113</v>
      </c>
      <c r="B41" s="5">
        <v>928</v>
      </c>
      <c r="C41" s="5">
        <v>1957</v>
      </c>
      <c r="D41" s="5">
        <v>3588</v>
      </c>
      <c r="E41" s="5">
        <v>5570</v>
      </c>
      <c r="F41" s="5">
        <v>3793</v>
      </c>
      <c r="G41" s="5">
        <v>5388</v>
      </c>
      <c r="H41" s="5">
        <v>1659</v>
      </c>
      <c r="I41" s="5">
        <v>2677</v>
      </c>
      <c r="J41" s="5">
        <v>2060</v>
      </c>
      <c r="K41" s="5">
        <v>3180</v>
      </c>
      <c r="L41" s="5">
        <v>4947</v>
      </c>
      <c r="M41" s="5">
        <v>6485</v>
      </c>
      <c r="N41" s="5">
        <v>5117</v>
      </c>
      <c r="O41" s="5">
        <v>6492</v>
      </c>
      <c r="P41" s="5">
        <v>5168</v>
      </c>
      <c r="Q41" s="5">
        <v>6409</v>
      </c>
      <c r="R41" s="5">
        <v>5543</v>
      </c>
      <c r="S41" s="5">
        <v>6319</v>
      </c>
      <c r="T41" s="5">
        <v>2667</v>
      </c>
      <c r="U41" s="5">
        <v>3112</v>
      </c>
      <c r="V41" s="5">
        <v>4563</v>
      </c>
      <c r="W41" s="5">
        <v>5036</v>
      </c>
      <c r="X41" s="5">
        <v>5730</v>
      </c>
      <c r="Y41" s="5">
        <v>5760</v>
      </c>
      <c r="Z41" s="5">
        <v>3770</v>
      </c>
      <c r="AA41" s="5">
        <v>3407</v>
      </c>
    </row>
    <row r="42" spans="1:27" x14ac:dyDescent="0.25">
      <c r="A42" s="3" t="s">
        <v>114</v>
      </c>
      <c r="B42" s="5">
        <v>697</v>
      </c>
      <c r="C42" s="5">
        <v>1021</v>
      </c>
      <c r="D42" s="5">
        <v>667</v>
      </c>
      <c r="E42" s="5">
        <v>1060</v>
      </c>
      <c r="F42" s="5">
        <v>660</v>
      </c>
      <c r="G42" s="5">
        <v>875</v>
      </c>
      <c r="H42" s="5">
        <v>1423</v>
      </c>
      <c r="I42" s="5">
        <v>2162</v>
      </c>
      <c r="J42" s="5">
        <v>1522</v>
      </c>
      <c r="K42" s="5">
        <v>2189</v>
      </c>
      <c r="L42" s="5">
        <v>2834</v>
      </c>
      <c r="M42" s="5">
        <v>3600</v>
      </c>
      <c r="N42" s="5">
        <v>2917</v>
      </c>
      <c r="O42" s="5">
        <v>3802</v>
      </c>
      <c r="P42" s="5">
        <v>3266</v>
      </c>
      <c r="Q42" s="5">
        <v>3746</v>
      </c>
      <c r="R42" s="5">
        <v>3175</v>
      </c>
      <c r="S42" s="5">
        <v>3139</v>
      </c>
      <c r="T42" s="5">
        <v>1994</v>
      </c>
      <c r="U42" s="5">
        <v>2001</v>
      </c>
      <c r="V42" s="5">
        <v>2735</v>
      </c>
      <c r="W42" s="5">
        <v>2701</v>
      </c>
      <c r="X42" s="5">
        <v>3648</v>
      </c>
      <c r="Y42" s="5">
        <v>3392</v>
      </c>
      <c r="Z42" s="5">
        <v>2871</v>
      </c>
      <c r="AA42" s="5">
        <v>2318</v>
      </c>
    </row>
    <row r="43" spans="1:27" x14ac:dyDescent="0.25">
      <c r="A43" s="3" t="s">
        <v>115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1156</v>
      </c>
      <c r="Q43" s="5">
        <v>1321</v>
      </c>
      <c r="R43" s="5">
        <v>1240</v>
      </c>
      <c r="S43" s="5">
        <v>1256</v>
      </c>
      <c r="T43" s="5">
        <v>2149</v>
      </c>
      <c r="U43" s="5">
        <v>2215</v>
      </c>
      <c r="V43" s="5">
        <v>1896</v>
      </c>
      <c r="W43" s="5">
        <v>1764</v>
      </c>
      <c r="X43" s="5">
        <v>1824</v>
      </c>
      <c r="Y43" s="5">
        <v>1551</v>
      </c>
      <c r="Z43" s="5">
        <v>1847</v>
      </c>
      <c r="AA43" s="5">
        <v>1556</v>
      </c>
    </row>
    <row r="44" spans="1:27" x14ac:dyDescent="0.25">
      <c r="A44" s="3" t="s">
        <v>116</v>
      </c>
      <c r="B44" s="5">
        <v>753</v>
      </c>
      <c r="C44" s="5">
        <v>1369</v>
      </c>
      <c r="D44" s="5">
        <v>795</v>
      </c>
      <c r="E44" s="5">
        <v>1290</v>
      </c>
      <c r="F44" s="5">
        <v>816</v>
      </c>
      <c r="G44" s="5">
        <v>1125</v>
      </c>
      <c r="H44" s="5">
        <v>664</v>
      </c>
      <c r="I44" s="5">
        <v>1099</v>
      </c>
      <c r="J44" s="5">
        <v>775</v>
      </c>
      <c r="K44" s="5">
        <v>1059</v>
      </c>
      <c r="L44" s="5">
        <v>2612</v>
      </c>
      <c r="M44" s="5">
        <v>3268</v>
      </c>
      <c r="N44" s="5">
        <v>4003</v>
      </c>
      <c r="O44" s="5">
        <v>4591</v>
      </c>
      <c r="P44" s="5">
        <v>3023</v>
      </c>
      <c r="Q44" s="5">
        <v>3248</v>
      </c>
      <c r="R44" s="5">
        <v>2718</v>
      </c>
      <c r="S44" s="5">
        <v>2740</v>
      </c>
      <c r="T44" s="5">
        <v>2170</v>
      </c>
      <c r="U44" s="5">
        <v>2222</v>
      </c>
      <c r="V44" s="5">
        <v>2105</v>
      </c>
      <c r="W44" s="5">
        <v>1972</v>
      </c>
      <c r="X44" s="5">
        <v>3271</v>
      </c>
      <c r="Y44" s="5">
        <v>2916</v>
      </c>
      <c r="Z44" s="5">
        <v>2235</v>
      </c>
      <c r="AA44" s="5">
        <v>1911</v>
      </c>
    </row>
    <row r="45" spans="1:27" x14ac:dyDescent="0.25">
      <c r="A45" s="3" t="s">
        <v>117</v>
      </c>
      <c r="B45" s="5">
        <v>249</v>
      </c>
      <c r="C45" s="5">
        <v>400</v>
      </c>
      <c r="D45" s="5">
        <v>252</v>
      </c>
      <c r="E45" s="5">
        <v>368</v>
      </c>
      <c r="F45" s="5">
        <v>343</v>
      </c>
      <c r="G45" s="5">
        <v>407</v>
      </c>
      <c r="H45" s="5">
        <v>330</v>
      </c>
      <c r="I45" s="5">
        <v>497</v>
      </c>
      <c r="J45" s="5">
        <v>412</v>
      </c>
      <c r="K45" s="5">
        <v>472</v>
      </c>
      <c r="L45" s="5">
        <v>405</v>
      </c>
      <c r="M45" s="5">
        <v>473</v>
      </c>
      <c r="N45" s="5">
        <v>511</v>
      </c>
      <c r="O45" s="5">
        <v>589</v>
      </c>
      <c r="P45" s="5">
        <v>596</v>
      </c>
      <c r="Q45" s="5">
        <v>593</v>
      </c>
      <c r="R45" s="5">
        <v>549</v>
      </c>
      <c r="S45" s="5">
        <v>531</v>
      </c>
      <c r="T45" s="5">
        <v>1420</v>
      </c>
      <c r="U45" s="5">
        <v>1437</v>
      </c>
      <c r="V45" s="5">
        <v>947</v>
      </c>
      <c r="W45" s="5">
        <v>918</v>
      </c>
      <c r="X45" s="5">
        <v>614</v>
      </c>
      <c r="Y45" s="5">
        <v>538</v>
      </c>
      <c r="Z45" s="5">
        <v>1026</v>
      </c>
      <c r="AA45" s="5">
        <v>763</v>
      </c>
    </row>
    <row r="46" spans="1:27" x14ac:dyDescent="0.25">
      <c r="A46" s="3" t="s">
        <v>118</v>
      </c>
      <c r="B46" s="5">
        <v>356</v>
      </c>
      <c r="C46" s="5">
        <v>400</v>
      </c>
      <c r="D46" s="5">
        <v>386</v>
      </c>
      <c r="E46" s="5">
        <v>444</v>
      </c>
      <c r="F46" s="5">
        <v>387</v>
      </c>
      <c r="G46" s="5">
        <v>390</v>
      </c>
      <c r="H46" s="5">
        <v>376</v>
      </c>
      <c r="I46" s="5">
        <v>373</v>
      </c>
      <c r="J46" s="5">
        <v>432</v>
      </c>
      <c r="K46" s="5">
        <v>392</v>
      </c>
      <c r="L46" s="5">
        <v>459</v>
      </c>
      <c r="M46" s="5">
        <v>386</v>
      </c>
      <c r="N46" s="5">
        <v>545</v>
      </c>
      <c r="O46" s="5">
        <v>463</v>
      </c>
      <c r="P46" s="5">
        <v>562</v>
      </c>
      <c r="Q46" s="5">
        <v>490</v>
      </c>
      <c r="R46" s="5">
        <v>463</v>
      </c>
      <c r="S46" s="5">
        <v>299</v>
      </c>
      <c r="T46" s="5">
        <v>827</v>
      </c>
      <c r="U46" s="5">
        <v>761</v>
      </c>
      <c r="V46" s="5">
        <v>990</v>
      </c>
      <c r="W46" s="5">
        <v>926</v>
      </c>
      <c r="X46" s="5">
        <v>1116</v>
      </c>
      <c r="Y46" s="5">
        <v>776</v>
      </c>
      <c r="Z46" s="5">
        <v>1287</v>
      </c>
      <c r="AA46" s="5">
        <v>1038</v>
      </c>
    </row>
    <row r="47" spans="1:27" x14ac:dyDescent="0.25">
      <c r="A47" s="47" t="s">
        <v>5</v>
      </c>
      <c r="B47" s="5">
        <f>SUM(B31:B46)</f>
        <v>9463</v>
      </c>
      <c r="C47" s="5">
        <f t="shared" ref="C47" si="1">SUM(C31:C46)</f>
        <v>16330</v>
      </c>
      <c r="D47" s="5">
        <f t="shared" ref="D47" si="2">SUM(D31:D46)</f>
        <v>14148</v>
      </c>
      <c r="E47" s="5">
        <f t="shared" ref="E47" si="3">SUM(E31:E46)</f>
        <v>21800</v>
      </c>
      <c r="F47" s="5">
        <f t="shared" ref="F47" si="4">SUM(F31:F46)</f>
        <v>18821</v>
      </c>
      <c r="G47" s="5">
        <f t="shared" ref="G47" si="5">SUM(G31:G46)</f>
        <v>26558</v>
      </c>
      <c r="H47" s="5">
        <f t="shared" ref="H47" si="6">SUM(H31:H46)</f>
        <v>13533</v>
      </c>
      <c r="I47" s="5">
        <f t="shared" ref="I47" si="7">SUM(I31:I46)</f>
        <v>20103</v>
      </c>
      <c r="J47" s="5">
        <f t="shared" ref="J47" si="8">SUM(J31:J46)</f>
        <v>20182</v>
      </c>
      <c r="K47" s="5">
        <f t="shared" ref="K47" si="9">SUM(K31:K46)</f>
        <v>27925</v>
      </c>
      <c r="L47" s="5">
        <f t="shared" ref="L47" si="10">SUM(L31:L46)</f>
        <v>28405</v>
      </c>
      <c r="M47" s="5">
        <f t="shared" ref="M47" si="11">SUM(M31:M46)</f>
        <v>36631</v>
      </c>
      <c r="N47" s="5">
        <f t="shared" ref="N47" si="12">SUM(N31:N46)</f>
        <v>31400</v>
      </c>
      <c r="O47" s="5">
        <f t="shared" ref="O47" si="13">SUM(O31:O46)</f>
        <v>39921</v>
      </c>
      <c r="P47" s="5">
        <f t="shared" ref="P47" si="14">SUM(P31:P46)</f>
        <v>33378</v>
      </c>
      <c r="Q47" s="5">
        <f t="shared" ref="Q47" si="15">SUM(Q31:Q46)</f>
        <v>40342</v>
      </c>
      <c r="R47" s="5">
        <f t="shared" ref="R47" si="16">SUM(R31:R46)</f>
        <v>33848</v>
      </c>
      <c r="S47" s="5">
        <f t="shared" ref="S47" si="17">SUM(S31:S46)</f>
        <v>37612</v>
      </c>
      <c r="T47" s="5">
        <f t="shared" ref="T47" si="18">SUM(T31:T46)</f>
        <v>27283</v>
      </c>
      <c r="U47" s="5">
        <f t="shared" ref="U47" si="19">SUM(U31:U46)</f>
        <v>31801</v>
      </c>
      <c r="V47" s="5">
        <f t="shared" ref="V47" si="20">SUM(V31:V46)</f>
        <v>31958</v>
      </c>
      <c r="W47" s="5">
        <f t="shared" ref="W47" si="21">SUM(W31:W46)</f>
        <v>34767</v>
      </c>
      <c r="X47" s="5">
        <f t="shared" ref="X47" si="22">SUM(X31:X46)</f>
        <v>42384</v>
      </c>
      <c r="Y47" s="5">
        <f t="shared" ref="Y47" si="23">SUM(Y31:Y46)</f>
        <v>41503</v>
      </c>
      <c r="Z47" s="5">
        <f t="shared" ref="Z47" si="24">SUM(Z31:Z46)</f>
        <v>37427</v>
      </c>
      <c r="AA47" s="5">
        <f t="shared" ref="AA47" si="25">SUM(AA31:AA46)</f>
        <v>33521</v>
      </c>
    </row>
    <row r="48" spans="1:27" x14ac:dyDescent="0.25">
      <c r="A48" s="235" t="s">
        <v>181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7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27" x14ac:dyDescent="0.25">
      <c r="A50" s="237" t="s">
        <v>314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27" x14ac:dyDescent="0.25">
      <c r="A51" s="232" t="s">
        <v>192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27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27" x14ac:dyDescent="0.25">
      <c r="A53" s="49"/>
      <c r="B53" s="49"/>
      <c r="C53" s="255">
        <v>2013</v>
      </c>
      <c r="D53" s="256"/>
      <c r="E53" s="255">
        <v>2015</v>
      </c>
      <c r="F53" s="256"/>
      <c r="G53" s="255">
        <v>2017</v>
      </c>
      <c r="H53" s="256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27" ht="30" x14ac:dyDescent="0.25">
      <c r="A54" s="50" t="s">
        <v>76</v>
      </c>
      <c r="B54" s="51" t="s">
        <v>3</v>
      </c>
      <c r="C54" s="29" t="s">
        <v>144</v>
      </c>
      <c r="D54" s="29" t="s">
        <v>182</v>
      </c>
      <c r="E54" s="29" t="s">
        <v>144</v>
      </c>
      <c r="F54" s="29" t="s">
        <v>182</v>
      </c>
      <c r="G54" s="29" t="s">
        <v>144</v>
      </c>
      <c r="H54" s="29" t="s">
        <v>182</v>
      </c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27" x14ac:dyDescent="0.25">
      <c r="A55" s="241" t="s">
        <v>194</v>
      </c>
      <c r="B55" s="3" t="s">
        <v>105</v>
      </c>
      <c r="C55" s="37">
        <v>0.44614680000000001</v>
      </c>
      <c r="D55" s="37">
        <v>1.35067E-2</v>
      </c>
      <c r="E55" s="37">
        <v>0.49913419999999997</v>
      </c>
      <c r="F55" s="37">
        <v>2.2973500000000001E-2</v>
      </c>
      <c r="G55" s="37">
        <v>0.51784220000000003</v>
      </c>
      <c r="H55" s="37">
        <v>1.3096399999999999E-2</v>
      </c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27" x14ac:dyDescent="0.25">
      <c r="A56" s="242"/>
      <c r="B56" s="3" t="s">
        <v>106</v>
      </c>
      <c r="C56" s="37">
        <v>0.43144149999999998</v>
      </c>
      <c r="D56" s="37">
        <v>1.22656E-2</v>
      </c>
      <c r="E56" s="37">
        <v>0.45933550000000001</v>
      </c>
      <c r="F56" s="37">
        <v>1.5815099999999999E-2</v>
      </c>
      <c r="G56" s="37">
        <v>0.46566259999999998</v>
      </c>
      <c r="H56" s="37">
        <v>1.30796E-2</v>
      </c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27" x14ac:dyDescent="0.25">
      <c r="A57" s="242"/>
      <c r="B57" s="3" t="s">
        <v>107</v>
      </c>
      <c r="C57" s="37">
        <v>0.38914700000000002</v>
      </c>
      <c r="D57" s="37">
        <v>1.0961800000000001E-2</v>
      </c>
      <c r="E57" s="37">
        <v>0.46092349999999999</v>
      </c>
      <c r="F57" s="37">
        <v>1.8864800000000001E-2</v>
      </c>
      <c r="G57" s="37">
        <v>0.45767010000000002</v>
      </c>
      <c r="H57" s="37">
        <v>1.5934199999999999E-2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27" x14ac:dyDescent="0.25">
      <c r="A58" s="242"/>
      <c r="B58" s="3" t="s">
        <v>108</v>
      </c>
      <c r="C58" s="37">
        <v>0.43026189999999997</v>
      </c>
      <c r="D58" s="37">
        <v>1.34012E-2</v>
      </c>
      <c r="E58" s="37">
        <v>0.44107289999999999</v>
      </c>
      <c r="F58" s="37">
        <v>1.3821099999999999E-2</v>
      </c>
      <c r="G58" s="37">
        <v>0.51026890000000003</v>
      </c>
      <c r="H58" s="37">
        <v>1.4137200000000001E-2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27" x14ac:dyDescent="0.25">
      <c r="A59" s="242"/>
      <c r="B59" s="3" t="s">
        <v>109</v>
      </c>
      <c r="C59" s="37">
        <v>0.4445791</v>
      </c>
      <c r="D59" s="37">
        <v>1.42866E-2</v>
      </c>
      <c r="E59" s="37">
        <v>0.47958030000000001</v>
      </c>
      <c r="F59" s="37">
        <v>1.04464E-2</v>
      </c>
      <c r="G59" s="37">
        <v>0.49913059999999998</v>
      </c>
      <c r="H59" s="37">
        <v>1.3761000000000001E-2</v>
      </c>
    </row>
    <row r="60" spans="1:27" x14ac:dyDescent="0.25">
      <c r="A60" s="242"/>
      <c r="B60" s="3" t="s">
        <v>110</v>
      </c>
      <c r="C60" s="37">
        <v>0.48543960000000003</v>
      </c>
      <c r="D60" s="37">
        <v>1.5678399999999999E-2</v>
      </c>
      <c r="E60" s="37">
        <v>0.51830290000000001</v>
      </c>
      <c r="F60" s="37">
        <v>7.6607000000000003E-3</v>
      </c>
      <c r="G60" s="37">
        <v>0.53881420000000002</v>
      </c>
      <c r="H60" s="37">
        <v>8.5158000000000005E-3</v>
      </c>
    </row>
    <row r="61" spans="1:27" x14ac:dyDescent="0.25">
      <c r="A61" s="242"/>
      <c r="B61" s="3" t="s">
        <v>4</v>
      </c>
      <c r="C61" s="37">
        <v>0.46764240000000001</v>
      </c>
      <c r="D61" s="37">
        <v>8.1621000000000003E-3</v>
      </c>
      <c r="E61" s="37">
        <v>0.45218510000000001</v>
      </c>
      <c r="F61" s="37">
        <v>7.8639000000000001E-3</v>
      </c>
      <c r="G61" s="37">
        <v>0.48752529999999999</v>
      </c>
      <c r="H61" s="37">
        <v>6.4051999999999998E-3</v>
      </c>
    </row>
    <row r="62" spans="1:27" x14ac:dyDescent="0.25">
      <c r="A62" s="242"/>
      <c r="B62" s="3" t="s">
        <v>111</v>
      </c>
      <c r="C62" s="37">
        <v>0.49428369999999999</v>
      </c>
      <c r="D62" s="37">
        <v>1.04992E-2</v>
      </c>
      <c r="E62" s="37">
        <v>0.50401289999999999</v>
      </c>
      <c r="F62" s="37">
        <v>8.3964999999999995E-3</v>
      </c>
      <c r="G62" s="37">
        <v>0.51617950000000001</v>
      </c>
      <c r="H62" s="37">
        <v>9.8966000000000002E-3</v>
      </c>
    </row>
    <row r="63" spans="1:27" x14ac:dyDescent="0.25">
      <c r="A63" s="242"/>
      <c r="B63" s="3" t="s">
        <v>112</v>
      </c>
      <c r="C63" s="37">
        <v>0.51077689999999998</v>
      </c>
      <c r="D63" s="37">
        <v>1.0234099999999999E-2</v>
      </c>
      <c r="E63" s="37">
        <v>0.51646860000000006</v>
      </c>
      <c r="F63" s="37">
        <v>8.4811999999999995E-3</v>
      </c>
      <c r="G63" s="37">
        <v>0.52946890000000002</v>
      </c>
      <c r="H63" s="37">
        <v>1.05729E-2</v>
      </c>
    </row>
    <row r="64" spans="1:27" x14ac:dyDescent="0.25">
      <c r="A64" s="242"/>
      <c r="B64" s="46" t="s">
        <v>184</v>
      </c>
      <c r="C64" s="37"/>
      <c r="D64" s="37"/>
      <c r="E64" s="37"/>
      <c r="F64" s="37"/>
      <c r="G64" s="37">
        <v>0.55268660000000003</v>
      </c>
      <c r="H64" s="37">
        <v>1.09578E-2</v>
      </c>
    </row>
    <row r="65" spans="1:8" x14ac:dyDescent="0.25">
      <c r="A65" s="242"/>
      <c r="B65" s="3" t="s">
        <v>113</v>
      </c>
      <c r="C65" s="37">
        <v>0.47041569999999999</v>
      </c>
      <c r="D65" s="37">
        <v>7.8274E-3</v>
      </c>
      <c r="E65" s="37">
        <v>0.48895119999999997</v>
      </c>
      <c r="F65" s="37">
        <v>6.7218E-3</v>
      </c>
      <c r="G65" s="37">
        <v>0.51648669999999997</v>
      </c>
      <c r="H65" s="37">
        <v>1.0574099999999999E-2</v>
      </c>
    </row>
    <row r="66" spans="1:8" x14ac:dyDescent="0.25">
      <c r="A66" s="242"/>
      <c r="B66" s="3" t="s">
        <v>114</v>
      </c>
      <c r="C66" s="37">
        <v>0.49504350000000003</v>
      </c>
      <c r="D66" s="37">
        <v>1.0369E-2</v>
      </c>
      <c r="E66" s="37">
        <v>0.49879509999999999</v>
      </c>
      <c r="F66" s="37">
        <v>8.6539000000000008E-3</v>
      </c>
      <c r="G66" s="37">
        <v>0.54681630000000003</v>
      </c>
      <c r="H66" s="37">
        <v>9.4354999999999994E-3</v>
      </c>
    </row>
    <row r="67" spans="1:8" x14ac:dyDescent="0.25">
      <c r="A67" s="242"/>
      <c r="B67" s="3" t="s">
        <v>115</v>
      </c>
      <c r="C67" s="37">
        <v>0.51499300000000003</v>
      </c>
      <c r="D67" s="37">
        <v>1.51095E-2</v>
      </c>
      <c r="E67" s="37">
        <v>0.52459420000000001</v>
      </c>
      <c r="F67" s="37">
        <v>1.07609E-2</v>
      </c>
      <c r="G67" s="37">
        <v>0.54499679999999995</v>
      </c>
      <c r="H67" s="37">
        <v>1.08983E-2</v>
      </c>
    </row>
    <row r="68" spans="1:8" x14ac:dyDescent="0.25">
      <c r="A68" s="242"/>
      <c r="B68" s="3" t="s">
        <v>116</v>
      </c>
      <c r="C68" s="37">
        <v>0.50224469999999999</v>
      </c>
      <c r="D68" s="37">
        <v>1.37222E-2</v>
      </c>
      <c r="E68" s="37">
        <v>0.51269710000000002</v>
      </c>
      <c r="F68" s="37">
        <v>8.6102000000000001E-3</v>
      </c>
      <c r="G68" s="37">
        <v>0.53191770000000005</v>
      </c>
      <c r="H68" s="37">
        <v>1.01233E-2</v>
      </c>
    </row>
    <row r="69" spans="1:8" x14ac:dyDescent="0.25">
      <c r="A69" s="242"/>
      <c r="B69" s="3" t="s">
        <v>117</v>
      </c>
      <c r="C69" s="37">
        <v>0.48935849999999997</v>
      </c>
      <c r="D69" s="37">
        <v>1.7287400000000001E-2</v>
      </c>
      <c r="E69" s="37">
        <v>0.50627409999999995</v>
      </c>
      <c r="F69" s="37">
        <v>1.7002E-2</v>
      </c>
      <c r="G69" s="37">
        <v>0.56506990000000001</v>
      </c>
      <c r="H69" s="37">
        <v>1.3254800000000001E-2</v>
      </c>
    </row>
    <row r="70" spans="1:8" x14ac:dyDescent="0.25">
      <c r="A70" s="242"/>
      <c r="B70" s="3" t="s">
        <v>118</v>
      </c>
      <c r="C70" s="37">
        <v>0.49836570000000002</v>
      </c>
      <c r="D70" s="37">
        <v>1.50574E-2</v>
      </c>
      <c r="E70" s="37">
        <v>0.54739859999999996</v>
      </c>
      <c r="F70" s="37">
        <v>1.6033700000000001E-2</v>
      </c>
      <c r="G70" s="37">
        <v>0.55257849999999997</v>
      </c>
      <c r="H70" s="37">
        <v>1.25244E-2</v>
      </c>
    </row>
    <row r="71" spans="1:8" x14ac:dyDescent="0.25">
      <c r="A71" s="243" t="s">
        <v>195</v>
      </c>
      <c r="B71" s="3" t="s">
        <v>105</v>
      </c>
      <c r="C71" s="37">
        <v>0.55385320000000005</v>
      </c>
      <c r="D71" s="37">
        <v>1.35067E-2</v>
      </c>
      <c r="E71" s="37">
        <v>0.50086580000000003</v>
      </c>
      <c r="F71" s="37">
        <v>2.2973500000000001E-2</v>
      </c>
      <c r="G71" s="37">
        <v>0.48215780000000003</v>
      </c>
      <c r="H71" s="37">
        <v>1.3096399999999999E-2</v>
      </c>
    </row>
    <row r="72" spans="1:8" x14ac:dyDescent="0.25">
      <c r="A72" s="243"/>
      <c r="B72" s="3" t="s">
        <v>106</v>
      </c>
      <c r="C72" s="37">
        <v>0.56855849999999997</v>
      </c>
      <c r="D72" s="37">
        <v>1.22656E-2</v>
      </c>
      <c r="E72" s="37">
        <v>0.54066449999999999</v>
      </c>
      <c r="F72" s="37">
        <v>1.5815099999999999E-2</v>
      </c>
      <c r="G72" s="37">
        <v>0.53433739999999996</v>
      </c>
      <c r="H72" s="37">
        <v>1.30796E-2</v>
      </c>
    </row>
    <row r="73" spans="1:8" x14ac:dyDescent="0.25">
      <c r="A73" s="243"/>
      <c r="B73" s="3" t="s">
        <v>107</v>
      </c>
      <c r="C73" s="37">
        <v>0.61085299999999998</v>
      </c>
      <c r="D73" s="37">
        <v>1.0961800000000001E-2</v>
      </c>
      <c r="E73" s="37">
        <v>0.53907649999999996</v>
      </c>
      <c r="F73" s="37">
        <v>1.8864800000000001E-2</v>
      </c>
      <c r="G73" s="37">
        <v>0.54232990000000003</v>
      </c>
      <c r="H73" s="37">
        <v>1.5934199999999999E-2</v>
      </c>
    </row>
    <row r="74" spans="1:8" x14ac:dyDescent="0.25">
      <c r="A74" s="243"/>
      <c r="B74" s="3" t="s">
        <v>108</v>
      </c>
      <c r="C74" s="37">
        <v>0.56973810000000003</v>
      </c>
      <c r="D74" s="37">
        <v>1.34012E-2</v>
      </c>
      <c r="E74" s="37">
        <v>0.55892710000000001</v>
      </c>
      <c r="F74" s="37">
        <v>1.3821099999999999E-2</v>
      </c>
      <c r="G74" s="37">
        <v>0.48973109999999997</v>
      </c>
      <c r="H74" s="37">
        <v>1.4137200000000001E-2</v>
      </c>
    </row>
    <row r="75" spans="1:8" x14ac:dyDescent="0.25">
      <c r="A75" s="243"/>
      <c r="B75" s="3" t="s">
        <v>109</v>
      </c>
      <c r="C75" s="37">
        <v>0.5554209</v>
      </c>
      <c r="D75" s="37">
        <v>1.42866E-2</v>
      </c>
      <c r="E75" s="37">
        <v>0.52041970000000004</v>
      </c>
      <c r="F75" s="37">
        <v>1.04464E-2</v>
      </c>
      <c r="G75" s="37">
        <v>0.50086940000000002</v>
      </c>
      <c r="H75" s="37">
        <v>1.3761000000000001E-2</v>
      </c>
    </row>
    <row r="76" spans="1:8" x14ac:dyDescent="0.25">
      <c r="A76" s="243"/>
      <c r="B76" s="3" t="s">
        <v>110</v>
      </c>
      <c r="C76" s="37">
        <v>0.51456040000000003</v>
      </c>
      <c r="D76" s="37">
        <v>1.5678399999999999E-2</v>
      </c>
      <c r="E76" s="37">
        <v>0.48169709999999999</v>
      </c>
      <c r="F76" s="37">
        <v>7.6607000000000003E-3</v>
      </c>
      <c r="G76" s="37">
        <v>0.46118579999999998</v>
      </c>
      <c r="H76" s="37">
        <v>8.5158000000000005E-3</v>
      </c>
    </row>
    <row r="77" spans="1:8" x14ac:dyDescent="0.25">
      <c r="A77" s="243"/>
      <c r="B77" s="3" t="s">
        <v>4</v>
      </c>
      <c r="C77" s="37">
        <v>0.53235759999999999</v>
      </c>
      <c r="D77" s="37">
        <v>8.1621000000000003E-3</v>
      </c>
      <c r="E77" s="37">
        <v>0.54781489999999999</v>
      </c>
      <c r="F77" s="37">
        <v>7.8639000000000001E-3</v>
      </c>
      <c r="G77" s="37">
        <v>0.51247469999999995</v>
      </c>
      <c r="H77" s="37">
        <v>6.4051999999999998E-3</v>
      </c>
    </row>
    <row r="78" spans="1:8" ht="15" customHeight="1" x14ac:dyDescent="0.25">
      <c r="A78" s="243"/>
      <c r="B78" s="3" t="s">
        <v>111</v>
      </c>
      <c r="C78" s="37">
        <v>0.50571630000000001</v>
      </c>
      <c r="D78" s="37">
        <v>1.04992E-2</v>
      </c>
      <c r="E78" s="37">
        <v>0.49598710000000001</v>
      </c>
      <c r="F78" s="37">
        <v>8.3964999999999995E-3</v>
      </c>
      <c r="G78" s="37">
        <v>0.48382049999999999</v>
      </c>
      <c r="H78" s="37">
        <v>9.8966000000000002E-3</v>
      </c>
    </row>
    <row r="79" spans="1:8" x14ac:dyDescent="0.25">
      <c r="A79" s="243"/>
      <c r="B79" s="3" t="s">
        <v>112</v>
      </c>
      <c r="C79" s="37">
        <v>0.48922310000000002</v>
      </c>
      <c r="D79" s="37">
        <v>1.0234099999999999E-2</v>
      </c>
      <c r="E79" s="37">
        <v>0.4835314</v>
      </c>
      <c r="F79" s="37">
        <v>8.4811999999999995E-3</v>
      </c>
      <c r="G79" s="37">
        <v>0.47053109999999998</v>
      </c>
      <c r="H79" s="37">
        <v>1.05729E-2</v>
      </c>
    </row>
    <row r="80" spans="1:8" x14ac:dyDescent="0.25">
      <c r="A80" s="243"/>
      <c r="B80" s="46" t="s">
        <v>184</v>
      </c>
      <c r="C80" s="37"/>
      <c r="D80" s="37"/>
      <c r="E80" s="37"/>
      <c r="F80" s="37"/>
      <c r="G80" s="37">
        <v>0.44731340000000003</v>
      </c>
      <c r="H80" s="37">
        <v>1.09578E-2</v>
      </c>
    </row>
    <row r="81" spans="1:27" x14ac:dyDescent="0.25">
      <c r="A81" s="243"/>
      <c r="B81" s="3" t="s">
        <v>113</v>
      </c>
      <c r="C81" s="37">
        <v>0.52958430000000001</v>
      </c>
      <c r="D81" s="37">
        <v>7.8274E-3</v>
      </c>
      <c r="E81" s="37">
        <v>0.51104879999999997</v>
      </c>
      <c r="F81" s="37">
        <v>6.7218E-3</v>
      </c>
      <c r="G81" s="37">
        <v>0.48351329999999998</v>
      </c>
      <c r="H81" s="37">
        <v>1.0574099999999999E-2</v>
      </c>
    </row>
    <row r="82" spans="1:27" x14ac:dyDescent="0.25">
      <c r="A82" s="243"/>
      <c r="B82" s="3" t="s">
        <v>114</v>
      </c>
      <c r="C82" s="37">
        <v>0.50495650000000003</v>
      </c>
      <c r="D82" s="37">
        <v>1.0369E-2</v>
      </c>
      <c r="E82" s="37">
        <v>0.50120489999999995</v>
      </c>
      <c r="F82" s="37">
        <v>8.6539000000000008E-3</v>
      </c>
      <c r="G82" s="37">
        <v>0.45318370000000002</v>
      </c>
      <c r="H82" s="37">
        <v>9.4354999999999994E-3</v>
      </c>
    </row>
    <row r="83" spans="1:27" x14ac:dyDescent="0.25">
      <c r="A83" s="243"/>
      <c r="B83" s="3" t="s">
        <v>115</v>
      </c>
      <c r="C83" s="37">
        <v>0.48500700000000002</v>
      </c>
      <c r="D83" s="37">
        <v>1.51095E-2</v>
      </c>
      <c r="E83" s="37">
        <v>0.47540579999999999</v>
      </c>
      <c r="F83" s="37">
        <v>1.07609E-2</v>
      </c>
      <c r="G83" s="37">
        <v>0.4550032</v>
      </c>
      <c r="H83" s="37">
        <v>1.08983E-2</v>
      </c>
    </row>
    <row r="84" spans="1:27" x14ac:dyDescent="0.25">
      <c r="A84" s="243"/>
      <c r="B84" s="3" t="s">
        <v>116</v>
      </c>
      <c r="C84" s="37">
        <v>0.49775530000000001</v>
      </c>
      <c r="D84" s="37">
        <v>1.37222E-2</v>
      </c>
      <c r="E84" s="37">
        <v>0.48730289999999998</v>
      </c>
      <c r="F84" s="37">
        <v>8.6102000000000001E-3</v>
      </c>
      <c r="G84" s="37">
        <v>0.46808230000000001</v>
      </c>
      <c r="H84" s="37">
        <v>1.01233E-2</v>
      </c>
    </row>
    <row r="85" spans="1:27" x14ac:dyDescent="0.25">
      <c r="A85" s="243"/>
      <c r="B85" s="3" t="s">
        <v>117</v>
      </c>
      <c r="C85" s="37">
        <v>0.51064149999999997</v>
      </c>
      <c r="D85" s="37">
        <v>1.7287400000000001E-2</v>
      </c>
      <c r="E85" s="37">
        <v>0.4937259</v>
      </c>
      <c r="F85" s="37">
        <v>1.7002E-2</v>
      </c>
      <c r="G85" s="37">
        <v>0.43493009999999999</v>
      </c>
      <c r="H85" s="37">
        <v>1.3254800000000001E-2</v>
      </c>
    </row>
    <row r="86" spans="1:27" x14ac:dyDescent="0.25">
      <c r="A86" s="243"/>
      <c r="B86" s="3" t="s">
        <v>118</v>
      </c>
      <c r="C86" s="37">
        <v>0.50163429999999998</v>
      </c>
      <c r="D86" s="37">
        <v>1.50574E-2</v>
      </c>
      <c r="E86" s="37">
        <v>0.45260139999999999</v>
      </c>
      <c r="F86" s="37">
        <v>1.6033700000000001E-2</v>
      </c>
      <c r="G86" s="37">
        <v>0.44742150000000003</v>
      </c>
      <c r="H86" s="37">
        <v>1.25244E-2</v>
      </c>
    </row>
    <row r="87" spans="1:27" x14ac:dyDescent="0.25">
      <c r="A87" s="231" t="s">
        <v>181</v>
      </c>
      <c r="B87" s="231"/>
      <c r="C87" s="231"/>
      <c r="D87" s="231"/>
      <c r="E87" s="231"/>
      <c r="F87" s="231"/>
      <c r="G87" s="231"/>
      <c r="H87" s="231"/>
      <c r="I87" s="49"/>
      <c r="J87" s="49"/>
    </row>
    <row r="88" spans="1:27" x14ac:dyDescent="0.25">
      <c r="A88" s="28"/>
    </row>
    <row r="89" spans="1:27" x14ac:dyDescent="0.25">
      <c r="A89" s="79"/>
      <c r="B89" s="79"/>
      <c r="D89" s="79"/>
      <c r="F89" s="79"/>
      <c r="H89" s="79"/>
      <c r="J89" s="79"/>
      <c r="L89" s="79"/>
      <c r="N89" s="79"/>
      <c r="P89" s="79"/>
      <c r="R89" s="79"/>
      <c r="T89" s="79"/>
      <c r="V89" s="79"/>
      <c r="X89" s="79"/>
      <c r="Z89" s="79"/>
    </row>
    <row r="90" spans="1:27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 spans="1:27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spans="1:27" x14ac:dyDescent="0.25">
      <c r="A92" s="79"/>
      <c r="B92" s="4"/>
      <c r="C92" s="79"/>
      <c r="D92" s="79"/>
      <c r="E92" s="79"/>
      <c r="F92" s="4"/>
      <c r="G92" s="79"/>
      <c r="H92" s="79"/>
      <c r="I92" s="79"/>
      <c r="J92" s="4"/>
      <c r="K92" s="79"/>
      <c r="L92" s="79"/>
      <c r="M92" s="79"/>
      <c r="N92" s="4"/>
      <c r="O92" s="79"/>
      <c r="P92" s="4"/>
      <c r="Q92" s="79"/>
      <c r="R92" s="4"/>
      <c r="S92" s="79"/>
      <c r="T92" s="4"/>
      <c r="U92" s="4"/>
      <c r="V92" s="4"/>
      <c r="W92" s="4"/>
      <c r="X92" s="4"/>
      <c r="Y92" s="79"/>
      <c r="Z92" s="4"/>
      <c r="AA92" s="4"/>
    </row>
    <row r="93" spans="1:27" x14ac:dyDescent="0.25">
      <c r="A93" s="79"/>
      <c r="B93" s="4"/>
      <c r="C93" s="79"/>
      <c r="D93" s="4"/>
      <c r="E93" s="79"/>
      <c r="F93" s="4"/>
      <c r="G93" s="79"/>
      <c r="H93" s="4"/>
      <c r="I93" s="79"/>
      <c r="J93" s="4"/>
      <c r="K93" s="4"/>
      <c r="L93" s="4"/>
      <c r="M93" s="4"/>
      <c r="N93" s="4"/>
      <c r="O93" s="4"/>
      <c r="P93" s="4"/>
      <c r="Q93" s="79"/>
      <c r="R93" s="4"/>
      <c r="S93" s="79"/>
      <c r="T93" s="4"/>
      <c r="U93" s="4"/>
      <c r="V93" s="4"/>
      <c r="W93" s="4"/>
      <c r="X93" s="4"/>
      <c r="Y93" s="4"/>
      <c r="Z93" s="4"/>
      <c r="AA93" s="4"/>
    </row>
    <row r="94" spans="1:27" x14ac:dyDescent="0.25">
      <c r="A94" s="79"/>
      <c r="B94" s="4"/>
      <c r="C94" s="79"/>
      <c r="D94" s="4"/>
      <c r="E94" s="4"/>
      <c r="F94" s="4"/>
      <c r="G94" s="4"/>
      <c r="H94" s="4"/>
      <c r="I94" s="79"/>
      <c r="J94" s="4"/>
      <c r="K94" s="79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x14ac:dyDescent="0.25">
      <c r="A95" s="79"/>
      <c r="B95" s="4"/>
      <c r="C95" s="79"/>
      <c r="D95" s="4"/>
      <c r="E95" s="79"/>
      <c r="F95" s="4"/>
      <c r="G95" s="79"/>
      <c r="H95" s="4"/>
      <c r="I95" s="79"/>
      <c r="J95" s="4"/>
      <c r="K95" s="79"/>
      <c r="L95" s="4"/>
      <c r="M95" s="4"/>
      <c r="N95" s="4"/>
      <c r="O95" s="4"/>
      <c r="P95" s="4"/>
      <c r="Q95" s="4"/>
      <c r="R95" s="4"/>
      <c r="S95" s="79"/>
      <c r="T95" s="4"/>
      <c r="U95" s="4"/>
      <c r="V95" s="4"/>
      <c r="W95" s="4"/>
      <c r="X95" s="4"/>
      <c r="Y95" s="4"/>
      <c r="Z95" s="4"/>
      <c r="AA95" s="4"/>
    </row>
    <row r="96" spans="1:27" x14ac:dyDescent="0.25">
      <c r="A96" s="79"/>
      <c r="B96" s="4"/>
      <c r="C96" s="79"/>
      <c r="D96" s="4"/>
      <c r="E96" s="79"/>
      <c r="F96" s="4"/>
      <c r="G96" s="4"/>
      <c r="H96" s="4"/>
      <c r="I96" s="7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x14ac:dyDescent="0.25">
      <c r="A97" s="79"/>
      <c r="B97" s="4"/>
      <c r="C97" s="7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x14ac:dyDescent="0.25">
      <c r="A98" s="7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x14ac:dyDescent="0.25">
      <c r="A99" s="79"/>
      <c r="B99" s="4"/>
      <c r="C99" s="4"/>
      <c r="D99" s="4"/>
      <c r="E99" s="4"/>
      <c r="F99" s="4"/>
      <c r="G99" s="7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x14ac:dyDescent="0.25">
      <c r="A100" s="7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x14ac:dyDescent="0.25">
      <c r="A101" s="79"/>
      <c r="B101" s="4"/>
      <c r="C101" s="79"/>
      <c r="D101" s="79"/>
      <c r="E101" s="79"/>
      <c r="F101" s="4"/>
      <c r="G101" s="79"/>
      <c r="H101" s="79"/>
      <c r="I101" s="79"/>
      <c r="J101" s="4"/>
      <c r="K101" s="79"/>
      <c r="L101" s="79"/>
      <c r="M101" s="79"/>
      <c r="N101" s="4"/>
      <c r="O101" s="79"/>
      <c r="P101" s="79"/>
      <c r="Q101" s="79"/>
      <c r="R101" s="4"/>
      <c r="S101" s="79"/>
      <c r="T101" s="79"/>
      <c r="U101" s="79"/>
      <c r="V101" s="4"/>
      <c r="W101" s="79"/>
      <c r="X101" s="79"/>
      <c r="Y101" s="79"/>
      <c r="Z101" s="4"/>
      <c r="AA101" s="4"/>
    </row>
    <row r="102" spans="1:27" x14ac:dyDescent="0.25">
      <c r="A102" s="79"/>
      <c r="B102" s="79"/>
      <c r="C102" s="79"/>
      <c r="D102" s="79"/>
      <c r="E102" s="79"/>
    </row>
    <row r="103" spans="1:27" x14ac:dyDescent="0.25">
      <c r="A103" s="79"/>
      <c r="B103" s="79"/>
      <c r="C103" s="79"/>
      <c r="D103" s="79"/>
      <c r="E103" s="79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x14ac:dyDescent="0.25">
      <c r="A104" s="79"/>
      <c r="B104" s="4"/>
      <c r="C104" s="4"/>
      <c r="D104" s="4"/>
      <c r="E104" s="4"/>
      <c r="F104" s="4"/>
      <c r="G104" s="7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x14ac:dyDescent="0.25">
      <c r="A105" s="79"/>
      <c r="B105" s="4"/>
      <c r="C105" s="4"/>
      <c r="D105" s="4"/>
      <c r="E105" s="4"/>
      <c r="F105" s="4"/>
      <c r="G105" s="79"/>
      <c r="H105" s="79"/>
      <c r="I105" s="79"/>
      <c r="J105" s="4"/>
      <c r="K105" s="79"/>
      <c r="L105" s="79"/>
      <c r="M105" s="79"/>
      <c r="N105" s="4"/>
      <c r="O105" s="7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x14ac:dyDescent="0.25">
      <c r="A106" s="79"/>
      <c r="B106" s="4"/>
      <c r="C106" s="79"/>
      <c r="D106" s="79"/>
      <c r="E106" s="79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x14ac:dyDescent="0.25">
      <c r="A107" s="79"/>
      <c r="B107" s="4"/>
      <c r="C107" s="4"/>
      <c r="D107" s="4"/>
      <c r="E107" s="4"/>
      <c r="F107" s="4"/>
      <c r="G107" s="79"/>
      <c r="H107" s="4"/>
      <c r="I107" s="79"/>
      <c r="J107" s="4"/>
      <c r="K107" s="79"/>
      <c r="L107" s="4"/>
      <c r="M107" s="79"/>
      <c r="N107" s="4"/>
      <c r="O107" s="79"/>
      <c r="P107" s="4"/>
      <c r="Q107" s="79"/>
      <c r="R107" s="4"/>
      <c r="S107" s="79"/>
      <c r="T107" s="4"/>
      <c r="U107" s="4"/>
      <c r="V107" s="4"/>
      <c r="W107" s="79"/>
      <c r="X107" s="4"/>
      <c r="Y107" s="79"/>
      <c r="Z107" s="4"/>
      <c r="AA107" s="79"/>
    </row>
    <row r="108" spans="1:27" x14ac:dyDescent="0.25">
      <c r="A108" s="79"/>
      <c r="B108" s="4"/>
      <c r="C108" s="79"/>
      <c r="D108" s="4"/>
      <c r="E108" s="79"/>
      <c r="F108" s="4"/>
      <c r="G108" s="79"/>
      <c r="H108" s="4"/>
      <c r="I108" s="79"/>
      <c r="J108" s="4"/>
      <c r="K108" s="79"/>
      <c r="L108" s="4"/>
      <c r="M108" s="79"/>
      <c r="N108" s="4"/>
      <c r="O108" s="79"/>
      <c r="P108" s="4"/>
      <c r="Q108" s="79"/>
      <c r="R108" s="4"/>
      <c r="S108" s="79"/>
      <c r="T108" s="4"/>
      <c r="U108" s="79"/>
      <c r="V108" s="4"/>
      <c r="W108" s="79"/>
      <c r="X108" s="4"/>
      <c r="Y108" s="79"/>
      <c r="Z108" s="4"/>
      <c r="AA108" s="4"/>
    </row>
    <row r="109" spans="1:27" x14ac:dyDescent="0.25">
      <c r="A109" s="79"/>
      <c r="B109" s="79"/>
      <c r="C109" s="79"/>
      <c r="D109" s="79"/>
      <c r="E109" s="79"/>
    </row>
    <row r="110" spans="1:27" x14ac:dyDescent="0.25">
      <c r="A110" s="79"/>
      <c r="B110" s="79"/>
      <c r="C110" s="79"/>
      <c r="D110" s="79"/>
      <c r="E110" s="79"/>
    </row>
    <row r="111" spans="1:27" x14ac:dyDescent="0.25">
      <c r="A111" s="79"/>
      <c r="B111" s="79"/>
      <c r="C111" s="79"/>
      <c r="D111" s="79"/>
      <c r="E111" s="79"/>
    </row>
    <row r="112" spans="1:27" x14ac:dyDescent="0.25">
      <c r="A112" s="79"/>
      <c r="B112" s="79"/>
      <c r="C112" s="79"/>
      <c r="D112" s="79"/>
      <c r="E112" s="79"/>
    </row>
    <row r="113" spans="1:5" x14ac:dyDescent="0.25">
      <c r="A113" s="79"/>
      <c r="B113" s="79"/>
      <c r="C113" s="79"/>
      <c r="D113" s="79"/>
      <c r="E113" s="79"/>
    </row>
    <row r="114" spans="1:5" x14ac:dyDescent="0.25">
      <c r="A114" s="79"/>
      <c r="B114" s="79"/>
      <c r="C114" s="79"/>
      <c r="D114" s="79"/>
      <c r="E114" s="79"/>
    </row>
    <row r="115" spans="1:5" x14ac:dyDescent="0.25">
      <c r="A115" s="79"/>
      <c r="B115" s="79"/>
      <c r="C115" s="79"/>
      <c r="D115" s="79"/>
      <c r="E115" s="79"/>
    </row>
    <row r="116" spans="1:5" x14ac:dyDescent="0.25">
      <c r="A116" s="79"/>
      <c r="B116" s="79"/>
      <c r="C116" s="79"/>
      <c r="D116" s="79"/>
      <c r="E116" s="79"/>
    </row>
    <row r="117" spans="1:5" x14ac:dyDescent="0.25">
      <c r="A117" s="79"/>
      <c r="B117" s="79"/>
      <c r="C117" s="79"/>
      <c r="D117" s="79"/>
      <c r="E117" s="79"/>
    </row>
    <row r="118" spans="1:5" x14ac:dyDescent="0.25">
      <c r="A118" s="79"/>
      <c r="B118" s="79"/>
      <c r="C118" s="79"/>
      <c r="D118" s="79"/>
      <c r="E118" s="79"/>
    </row>
    <row r="119" spans="1:5" x14ac:dyDescent="0.25">
      <c r="A119" s="79"/>
      <c r="B119" s="79"/>
      <c r="C119" s="79"/>
      <c r="D119" s="79"/>
      <c r="E119" s="79"/>
    </row>
    <row r="120" spans="1:5" x14ac:dyDescent="0.25">
      <c r="A120" s="79"/>
      <c r="B120" s="79"/>
      <c r="C120" s="79"/>
      <c r="D120" s="79"/>
      <c r="E120" s="79"/>
    </row>
    <row r="121" spans="1:5" x14ac:dyDescent="0.25">
      <c r="A121" s="79"/>
      <c r="B121" s="79"/>
      <c r="C121" s="79"/>
      <c r="D121" s="79"/>
      <c r="E121" s="79"/>
    </row>
    <row r="122" spans="1:5" x14ac:dyDescent="0.25">
      <c r="A122" s="79"/>
      <c r="B122" s="79"/>
      <c r="C122" s="79"/>
      <c r="D122" s="79"/>
      <c r="E122" s="79"/>
    </row>
    <row r="123" spans="1:5" x14ac:dyDescent="0.25">
      <c r="A123" s="79"/>
      <c r="B123" s="79"/>
      <c r="C123" s="79"/>
      <c r="D123" s="79"/>
      <c r="E123" s="79"/>
    </row>
    <row r="124" spans="1:5" x14ac:dyDescent="0.25">
      <c r="A124" s="79"/>
      <c r="B124" s="79"/>
      <c r="C124" s="79"/>
      <c r="D124" s="79"/>
      <c r="E124" s="79"/>
    </row>
    <row r="125" spans="1:5" x14ac:dyDescent="0.25">
      <c r="A125" s="79"/>
      <c r="B125" s="79"/>
      <c r="C125" s="79"/>
      <c r="D125" s="79"/>
      <c r="E125" s="79"/>
    </row>
    <row r="126" spans="1:5" x14ac:dyDescent="0.25">
      <c r="A126" s="79"/>
      <c r="B126" s="79"/>
      <c r="C126" s="79"/>
      <c r="D126" s="79"/>
      <c r="E126" s="79"/>
    </row>
  </sheetData>
  <mergeCells count="42">
    <mergeCell ref="A71:A86"/>
    <mergeCell ref="A50:O50"/>
    <mergeCell ref="A51:O51"/>
    <mergeCell ref="A87:H87"/>
    <mergeCell ref="C53:D53"/>
    <mergeCell ref="E53:F53"/>
    <mergeCell ref="G53:H53"/>
    <mergeCell ref="A55:A70"/>
    <mergeCell ref="X29:Y29"/>
    <mergeCell ref="Z29:AA29"/>
    <mergeCell ref="A48:AA48"/>
    <mergeCell ref="Z5:AA5"/>
    <mergeCell ref="A24:AA24"/>
    <mergeCell ref="A26:O26"/>
    <mergeCell ref="A27:O27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P5:Q5"/>
    <mergeCell ref="R5:S5"/>
    <mergeCell ref="T5:U5"/>
    <mergeCell ref="V5:W5"/>
    <mergeCell ref="X5:Y5"/>
    <mergeCell ref="A2:O2"/>
    <mergeCell ref="A3:O3"/>
    <mergeCell ref="A5:A6"/>
    <mergeCell ref="B5:C5"/>
    <mergeCell ref="D5:E5"/>
    <mergeCell ref="F5:G5"/>
    <mergeCell ref="H5:I5"/>
    <mergeCell ref="J5:K5"/>
    <mergeCell ref="L5:M5"/>
    <mergeCell ref="N5:O5"/>
  </mergeCells>
  <hyperlinks>
    <hyperlink ref="A1" location="Índice!A1" display="Índice" xr:uid="{2180E131-FA75-4A7F-978F-BAE8507737D5}"/>
  </hyperlink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1F5F-7C0A-41F8-8E75-FBBAD690C736}">
  <dimension ref="A1:AA65"/>
  <sheetViews>
    <sheetView workbookViewId="0"/>
  </sheetViews>
  <sheetFormatPr baseColWidth="10" defaultRowHeight="15" x14ac:dyDescent="0.25"/>
  <cols>
    <col min="1" max="1" width="21.28515625" bestFit="1" customWidth="1"/>
    <col min="2" max="15" width="16.5703125" customWidth="1"/>
    <col min="16" max="27" width="16.7109375" customWidth="1"/>
  </cols>
  <sheetData>
    <row r="1" spans="1:27" s="193" customFormat="1" x14ac:dyDescent="0.25">
      <c r="A1" s="207" t="s">
        <v>273</v>
      </c>
    </row>
    <row r="2" spans="1:27" x14ac:dyDescent="0.25">
      <c r="A2" s="237" t="s">
        <v>317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27" x14ac:dyDescent="0.25">
      <c r="A3" s="232" t="s">
        <v>192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27" x14ac:dyDescent="0.25">
      <c r="A5" s="280" t="s">
        <v>203</v>
      </c>
      <c r="B5" s="245">
        <v>1990</v>
      </c>
      <c r="C5" s="246"/>
      <c r="D5" s="245">
        <v>1992</v>
      </c>
      <c r="E5" s="246"/>
      <c r="F5" s="245">
        <v>1994</v>
      </c>
      <c r="G5" s="246"/>
      <c r="H5" s="245">
        <v>1996</v>
      </c>
      <c r="I5" s="246"/>
      <c r="J5" s="245">
        <v>1998</v>
      </c>
      <c r="K5" s="246"/>
      <c r="L5" s="245">
        <v>2000</v>
      </c>
      <c r="M5" s="246"/>
      <c r="N5" s="245">
        <v>2003</v>
      </c>
      <c r="O5" s="246"/>
      <c r="P5" s="245">
        <v>2006</v>
      </c>
      <c r="Q5" s="246"/>
      <c r="R5" s="245">
        <v>2009</v>
      </c>
      <c r="S5" s="246"/>
      <c r="T5" s="245">
        <v>2011</v>
      </c>
      <c r="U5" s="246"/>
      <c r="V5" s="245">
        <v>2013</v>
      </c>
      <c r="W5" s="246"/>
      <c r="X5" s="245">
        <v>2015</v>
      </c>
      <c r="Y5" s="246"/>
      <c r="Z5" s="245">
        <v>2017</v>
      </c>
      <c r="AA5" s="246"/>
    </row>
    <row r="6" spans="1:27" ht="30" x14ac:dyDescent="0.25">
      <c r="A6" s="280"/>
      <c r="B6" s="2" t="s">
        <v>194</v>
      </c>
      <c r="C6" s="2" t="s">
        <v>195</v>
      </c>
      <c r="D6" s="2" t="s">
        <v>194</v>
      </c>
      <c r="E6" s="2" t="s">
        <v>195</v>
      </c>
      <c r="F6" s="2" t="s">
        <v>194</v>
      </c>
      <c r="G6" s="2" t="s">
        <v>195</v>
      </c>
      <c r="H6" s="2" t="s">
        <v>194</v>
      </c>
      <c r="I6" s="2" t="s">
        <v>195</v>
      </c>
      <c r="J6" s="2" t="s">
        <v>194</v>
      </c>
      <c r="K6" s="2" t="s">
        <v>195</v>
      </c>
      <c r="L6" s="2" t="s">
        <v>194</v>
      </c>
      <c r="M6" s="2" t="s">
        <v>195</v>
      </c>
      <c r="N6" s="2" t="s">
        <v>194</v>
      </c>
      <c r="O6" s="2" t="s">
        <v>195</v>
      </c>
      <c r="P6" s="2" t="s">
        <v>194</v>
      </c>
      <c r="Q6" s="2" t="s">
        <v>195</v>
      </c>
      <c r="R6" s="2" t="s">
        <v>194</v>
      </c>
      <c r="S6" s="2" t="s">
        <v>195</v>
      </c>
      <c r="T6" s="2" t="s">
        <v>194</v>
      </c>
      <c r="U6" s="2" t="s">
        <v>195</v>
      </c>
      <c r="V6" s="2" t="s">
        <v>194</v>
      </c>
      <c r="W6" s="2" t="s">
        <v>195</v>
      </c>
      <c r="X6" s="2" t="s">
        <v>194</v>
      </c>
      <c r="Y6" s="2" t="s">
        <v>195</v>
      </c>
      <c r="Z6" s="2" t="s">
        <v>194</v>
      </c>
      <c r="AA6" s="2" t="s">
        <v>195</v>
      </c>
    </row>
    <row r="7" spans="1:27" x14ac:dyDescent="0.25">
      <c r="A7" s="80" t="s">
        <v>204</v>
      </c>
      <c r="B7" s="5">
        <v>192885</v>
      </c>
      <c r="C7" s="5">
        <v>26976</v>
      </c>
      <c r="D7" s="5">
        <v>235251</v>
      </c>
      <c r="E7" s="5">
        <v>28136</v>
      </c>
      <c r="F7" s="5">
        <v>251207</v>
      </c>
      <c r="G7" s="5">
        <v>37083</v>
      </c>
      <c r="H7" s="5">
        <v>228215</v>
      </c>
      <c r="I7" s="5">
        <v>23245</v>
      </c>
      <c r="J7" s="5">
        <v>257161</v>
      </c>
      <c r="K7" s="5">
        <v>26142</v>
      </c>
      <c r="L7" s="5">
        <v>283118</v>
      </c>
      <c r="M7" s="5">
        <v>27706</v>
      </c>
      <c r="N7" s="5">
        <v>323334</v>
      </c>
      <c r="O7" s="5">
        <v>36937</v>
      </c>
      <c r="P7" s="5">
        <v>348781</v>
      </c>
      <c r="Q7" s="5">
        <v>29810</v>
      </c>
      <c r="R7" s="5">
        <v>438476</v>
      </c>
      <c r="S7" s="5">
        <v>36092</v>
      </c>
      <c r="T7" s="5">
        <v>508160</v>
      </c>
      <c r="U7" s="5">
        <v>55254</v>
      </c>
      <c r="V7" s="5">
        <v>627696</v>
      </c>
      <c r="W7" s="5">
        <v>51848</v>
      </c>
      <c r="X7" s="5">
        <v>664588</v>
      </c>
      <c r="Y7" s="5">
        <v>76131</v>
      </c>
      <c r="Z7" s="5">
        <v>797976</v>
      </c>
      <c r="AA7" s="5">
        <v>94437</v>
      </c>
    </row>
    <row r="8" spans="1:27" x14ac:dyDescent="0.25">
      <c r="A8" s="80" t="s">
        <v>205</v>
      </c>
      <c r="B8" s="5">
        <v>163843</v>
      </c>
      <c r="C8" s="5">
        <v>255418</v>
      </c>
      <c r="D8" s="5">
        <v>170946</v>
      </c>
      <c r="E8" s="5">
        <v>283678</v>
      </c>
      <c r="F8" s="5">
        <v>195857</v>
      </c>
      <c r="G8" s="5">
        <v>286165</v>
      </c>
      <c r="H8" s="5">
        <v>185843</v>
      </c>
      <c r="I8" s="5">
        <v>266202</v>
      </c>
      <c r="J8" s="5">
        <v>215004</v>
      </c>
      <c r="K8" s="5">
        <v>294703</v>
      </c>
      <c r="L8" s="5">
        <v>213654</v>
      </c>
      <c r="M8" s="5">
        <v>280801</v>
      </c>
      <c r="N8" s="5">
        <v>248322</v>
      </c>
      <c r="O8" s="5">
        <v>333451</v>
      </c>
      <c r="P8" s="5">
        <v>275126</v>
      </c>
      <c r="Q8" s="5">
        <v>405251</v>
      </c>
      <c r="R8" s="5">
        <v>365972</v>
      </c>
      <c r="S8" s="5">
        <v>494095</v>
      </c>
      <c r="T8" s="5">
        <v>423360</v>
      </c>
      <c r="U8" s="5">
        <v>589006</v>
      </c>
      <c r="V8" s="5">
        <v>444172</v>
      </c>
      <c r="W8" s="5">
        <v>639989</v>
      </c>
      <c r="X8" s="5">
        <v>456949</v>
      </c>
      <c r="Y8" s="5">
        <v>626987</v>
      </c>
      <c r="Z8" s="5">
        <v>505721</v>
      </c>
      <c r="AA8" s="5">
        <v>689248</v>
      </c>
    </row>
    <row r="9" spans="1:27" x14ac:dyDescent="0.25">
      <c r="A9" s="80" t="s">
        <v>206</v>
      </c>
      <c r="B9" s="5">
        <v>712968</v>
      </c>
      <c r="C9" s="5">
        <v>1298379</v>
      </c>
      <c r="D9" s="5">
        <v>806944</v>
      </c>
      <c r="E9" s="5">
        <v>1363787</v>
      </c>
      <c r="F9" s="5">
        <v>852333</v>
      </c>
      <c r="G9" s="5">
        <v>1350428</v>
      </c>
      <c r="H9" s="5">
        <v>919716</v>
      </c>
      <c r="I9" s="5">
        <v>1391852</v>
      </c>
      <c r="J9" s="5">
        <v>945717</v>
      </c>
      <c r="K9" s="5">
        <v>1397175</v>
      </c>
      <c r="L9" s="5">
        <v>1021239</v>
      </c>
      <c r="M9" s="5">
        <v>1377401</v>
      </c>
      <c r="N9" s="5">
        <v>1023591</v>
      </c>
      <c r="O9" s="5">
        <v>1411220</v>
      </c>
      <c r="P9" s="5">
        <v>1024365</v>
      </c>
      <c r="Q9" s="5">
        <v>1421681</v>
      </c>
      <c r="R9" s="5">
        <v>1110169</v>
      </c>
      <c r="S9" s="5">
        <v>1438002</v>
      </c>
      <c r="T9" s="5">
        <v>1130276</v>
      </c>
      <c r="U9" s="5">
        <v>1404922</v>
      </c>
      <c r="V9" s="5">
        <v>1240420</v>
      </c>
      <c r="W9" s="5">
        <v>1404974</v>
      </c>
      <c r="X9" s="5">
        <v>1273602</v>
      </c>
      <c r="Y9" s="5">
        <v>1399584</v>
      </c>
      <c r="Z9" s="5">
        <v>1424075</v>
      </c>
      <c r="AA9" s="5">
        <v>1369830</v>
      </c>
    </row>
    <row r="10" spans="1:27" x14ac:dyDescent="0.25">
      <c r="A10" s="80" t="s">
        <v>207</v>
      </c>
      <c r="B10" s="5">
        <v>43037</v>
      </c>
      <c r="C10" s="5">
        <v>168104</v>
      </c>
      <c r="D10" s="5">
        <v>46395</v>
      </c>
      <c r="E10" s="5">
        <v>150249</v>
      </c>
      <c r="F10" s="5">
        <v>50576</v>
      </c>
      <c r="G10" s="5">
        <v>162487</v>
      </c>
      <c r="H10" s="5">
        <v>48478</v>
      </c>
      <c r="I10" s="5">
        <v>165408</v>
      </c>
      <c r="J10" s="5">
        <v>58571</v>
      </c>
      <c r="K10" s="5">
        <v>189942</v>
      </c>
      <c r="L10" s="5">
        <v>66969</v>
      </c>
      <c r="M10" s="5">
        <v>205653</v>
      </c>
      <c r="N10" s="5">
        <v>63197</v>
      </c>
      <c r="O10" s="5">
        <v>207838</v>
      </c>
      <c r="P10" s="5">
        <v>75000</v>
      </c>
      <c r="Q10" s="5">
        <v>249406</v>
      </c>
      <c r="R10" s="5">
        <v>74061</v>
      </c>
      <c r="S10" s="5">
        <v>258752</v>
      </c>
      <c r="T10" s="5">
        <v>67033</v>
      </c>
      <c r="U10" s="5">
        <v>279136</v>
      </c>
      <c r="V10" s="5">
        <v>76694</v>
      </c>
      <c r="W10" s="5">
        <v>274609</v>
      </c>
      <c r="X10" s="5">
        <v>93320</v>
      </c>
      <c r="Y10" s="5">
        <v>302032</v>
      </c>
      <c r="Z10" s="5">
        <v>92052</v>
      </c>
      <c r="AA10" s="5">
        <v>298682</v>
      </c>
    </row>
    <row r="11" spans="1:27" x14ac:dyDescent="0.25">
      <c r="A11" s="80" t="s">
        <v>208</v>
      </c>
      <c r="B11" s="5">
        <v>35941</v>
      </c>
      <c r="C11" s="5">
        <v>266366</v>
      </c>
      <c r="D11" s="5">
        <v>39780</v>
      </c>
      <c r="E11" s="5">
        <v>243774</v>
      </c>
      <c r="F11" s="5">
        <v>59209</v>
      </c>
      <c r="G11" s="5">
        <v>294697</v>
      </c>
      <c r="H11" s="5">
        <v>65257</v>
      </c>
      <c r="I11" s="5">
        <v>312616</v>
      </c>
      <c r="J11" s="5">
        <v>66125</v>
      </c>
      <c r="K11" s="5">
        <v>312122</v>
      </c>
      <c r="L11" s="5">
        <v>74330</v>
      </c>
      <c r="M11" s="5">
        <v>329699</v>
      </c>
      <c r="N11" s="5">
        <v>82721</v>
      </c>
      <c r="O11" s="5">
        <v>372873</v>
      </c>
      <c r="P11" s="5">
        <v>95188</v>
      </c>
      <c r="Q11" s="5">
        <v>389989</v>
      </c>
      <c r="R11" s="5">
        <v>79162</v>
      </c>
      <c r="S11" s="5">
        <v>376650</v>
      </c>
      <c r="T11" s="5">
        <v>85691</v>
      </c>
      <c r="U11" s="5">
        <v>407947</v>
      </c>
      <c r="V11" s="5">
        <v>101402</v>
      </c>
      <c r="W11" s="5">
        <v>394492</v>
      </c>
      <c r="X11" s="5">
        <v>110359</v>
      </c>
      <c r="Y11" s="5">
        <v>406585</v>
      </c>
      <c r="Z11" s="5">
        <v>112640</v>
      </c>
      <c r="AA11" s="5">
        <v>373681</v>
      </c>
    </row>
    <row r="12" spans="1:27" x14ac:dyDescent="0.25">
      <c r="A12" s="80" t="s">
        <v>209</v>
      </c>
      <c r="B12" s="5">
        <v>6622</v>
      </c>
      <c r="C12" s="5">
        <v>9997</v>
      </c>
      <c r="D12" s="5">
        <v>7412</v>
      </c>
      <c r="E12" s="5">
        <v>11405</v>
      </c>
      <c r="F12" s="5">
        <v>7939</v>
      </c>
      <c r="G12" s="5">
        <v>8028</v>
      </c>
      <c r="H12" s="5">
        <v>7525</v>
      </c>
      <c r="I12" s="5">
        <v>9091</v>
      </c>
      <c r="J12" s="5">
        <v>5347</v>
      </c>
      <c r="K12" s="5">
        <v>9014</v>
      </c>
      <c r="L12" s="5">
        <v>7757</v>
      </c>
      <c r="M12" s="5">
        <v>13285</v>
      </c>
      <c r="N12" s="5">
        <v>12328</v>
      </c>
      <c r="O12" s="5">
        <v>14592</v>
      </c>
      <c r="P12" s="5">
        <v>7801</v>
      </c>
      <c r="Q12" s="5">
        <v>14668</v>
      </c>
      <c r="R12" s="5">
        <v>6372</v>
      </c>
      <c r="S12" s="5">
        <v>7687</v>
      </c>
      <c r="T12" s="5">
        <v>7333</v>
      </c>
      <c r="U12" s="5">
        <v>8772</v>
      </c>
      <c r="V12" s="5">
        <v>10316</v>
      </c>
      <c r="W12" s="5">
        <v>7216</v>
      </c>
      <c r="X12" s="5">
        <v>23892</v>
      </c>
      <c r="Y12" s="5">
        <v>20885</v>
      </c>
      <c r="Z12" s="5">
        <v>19194</v>
      </c>
      <c r="AA12" s="5">
        <v>16560</v>
      </c>
    </row>
    <row r="13" spans="1:27" x14ac:dyDescent="0.25">
      <c r="A13" s="80" t="s">
        <v>8</v>
      </c>
      <c r="B13" s="5">
        <f>SUM(B7:B12)</f>
        <v>1155296</v>
      </c>
      <c r="C13" s="5">
        <f t="shared" ref="C13:AA13" si="0">SUM(C7:C12)</f>
        <v>2025240</v>
      </c>
      <c r="D13" s="5">
        <f t="shared" si="0"/>
        <v>1306728</v>
      </c>
      <c r="E13" s="5">
        <f t="shared" si="0"/>
        <v>2081029</v>
      </c>
      <c r="F13" s="5">
        <f t="shared" si="0"/>
        <v>1417121</v>
      </c>
      <c r="G13" s="5">
        <f t="shared" si="0"/>
        <v>2138888</v>
      </c>
      <c r="H13" s="5">
        <f t="shared" si="0"/>
        <v>1455034</v>
      </c>
      <c r="I13" s="5">
        <f t="shared" si="0"/>
        <v>2168414</v>
      </c>
      <c r="J13" s="5">
        <f t="shared" si="0"/>
        <v>1547925</v>
      </c>
      <c r="K13" s="5">
        <f t="shared" si="0"/>
        <v>2229098</v>
      </c>
      <c r="L13" s="5">
        <f t="shared" si="0"/>
        <v>1667067</v>
      </c>
      <c r="M13" s="5">
        <f t="shared" si="0"/>
        <v>2234545</v>
      </c>
      <c r="N13" s="5">
        <f t="shared" si="0"/>
        <v>1753493</v>
      </c>
      <c r="O13" s="5">
        <f t="shared" si="0"/>
        <v>2376911</v>
      </c>
      <c r="P13" s="5">
        <f t="shared" si="0"/>
        <v>1826261</v>
      </c>
      <c r="Q13" s="5">
        <f t="shared" si="0"/>
        <v>2510805</v>
      </c>
      <c r="R13" s="5">
        <f t="shared" si="0"/>
        <v>2074212</v>
      </c>
      <c r="S13" s="5">
        <f t="shared" si="0"/>
        <v>2611278</v>
      </c>
      <c r="T13" s="5">
        <f t="shared" si="0"/>
        <v>2221853</v>
      </c>
      <c r="U13" s="5">
        <f t="shared" si="0"/>
        <v>2745037</v>
      </c>
      <c r="V13" s="5">
        <f t="shared" si="0"/>
        <v>2500700</v>
      </c>
      <c r="W13" s="5">
        <f t="shared" si="0"/>
        <v>2773128</v>
      </c>
      <c r="X13" s="5">
        <f t="shared" si="0"/>
        <v>2622710</v>
      </c>
      <c r="Y13" s="5">
        <f t="shared" si="0"/>
        <v>2832204</v>
      </c>
      <c r="Z13" s="5">
        <f t="shared" si="0"/>
        <v>2951658</v>
      </c>
      <c r="AA13" s="5">
        <f t="shared" si="0"/>
        <v>2842438</v>
      </c>
    </row>
    <row r="14" spans="1:27" x14ac:dyDescent="0.25">
      <c r="A14" s="235" t="s">
        <v>181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</row>
    <row r="16" spans="1:27" x14ac:dyDescent="0.25">
      <c r="A16" s="237" t="s">
        <v>316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x14ac:dyDescent="0.25">
      <c r="A17" s="232" t="s">
        <v>192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x14ac:dyDescent="0.25">
      <c r="A19" s="280" t="s">
        <v>203</v>
      </c>
      <c r="B19" s="245">
        <v>1990</v>
      </c>
      <c r="C19" s="246"/>
      <c r="D19" s="245">
        <v>1992</v>
      </c>
      <c r="E19" s="246"/>
      <c r="F19" s="245">
        <v>1994</v>
      </c>
      <c r="G19" s="246"/>
      <c r="H19" s="245">
        <v>1996</v>
      </c>
      <c r="I19" s="246"/>
      <c r="J19" s="245">
        <v>1998</v>
      </c>
      <c r="K19" s="246"/>
      <c r="L19" s="245">
        <v>2000</v>
      </c>
      <c r="M19" s="246"/>
      <c r="N19" s="245">
        <v>2003</v>
      </c>
      <c r="O19" s="246"/>
      <c r="P19" s="245">
        <v>2006</v>
      </c>
      <c r="Q19" s="246"/>
      <c r="R19" s="245">
        <v>2009</v>
      </c>
      <c r="S19" s="246"/>
      <c r="T19" s="245">
        <v>2011</v>
      </c>
      <c r="U19" s="246"/>
      <c r="V19" s="245">
        <v>2013</v>
      </c>
      <c r="W19" s="246"/>
      <c r="X19" s="245">
        <v>2015</v>
      </c>
      <c r="Y19" s="246"/>
      <c r="Z19" s="245">
        <v>2017</v>
      </c>
      <c r="AA19" s="246"/>
    </row>
    <row r="20" spans="1:27" ht="30" x14ac:dyDescent="0.25">
      <c r="A20" s="280"/>
      <c r="B20" s="2" t="s">
        <v>194</v>
      </c>
      <c r="C20" s="2" t="s">
        <v>195</v>
      </c>
      <c r="D20" s="2" t="s">
        <v>194</v>
      </c>
      <c r="E20" s="2" t="s">
        <v>195</v>
      </c>
      <c r="F20" s="2" t="s">
        <v>194</v>
      </c>
      <c r="G20" s="2" t="s">
        <v>195</v>
      </c>
      <c r="H20" s="2" t="s">
        <v>194</v>
      </c>
      <c r="I20" s="2" t="s">
        <v>195</v>
      </c>
      <c r="J20" s="2" t="s">
        <v>194</v>
      </c>
      <c r="K20" s="2" t="s">
        <v>195</v>
      </c>
      <c r="L20" s="2" t="s">
        <v>194</v>
      </c>
      <c r="M20" s="2" t="s">
        <v>195</v>
      </c>
      <c r="N20" s="2" t="s">
        <v>194</v>
      </c>
      <c r="O20" s="2" t="s">
        <v>195</v>
      </c>
      <c r="P20" s="2" t="s">
        <v>194</v>
      </c>
      <c r="Q20" s="2" t="s">
        <v>195</v>
      </c>
      <c r="R20" s="2" t="s">
        <v>194</v>
      </c>
      <c r="S20" s="2" t="s">
        <v>195</v>
      </c>
      <c r="T20" s="2" t="s">
        <v>194</v>
      </c>
      <c r="U20" s="2" t="s">
        <v>195</v>
      </c>
      <c r="V20" s="2" t="s">
        <v>194</v>
      </c>
      <c r="W20" s="2" t="s">
        <v>195</v>
      </c>
      <c r="X20" s="2" t="s">
        <v>194</v>
      </c>
      <c r="Y20" s="2" t="s">
        <v>195</v>
      </c>
      <c r="Z20" s="2" t="s">
        <v>194</v>
      </c>
      <c r="AA20" s="2" t="s">
        <v>195</v>
      </c>
    </row>
    <row r="21" spans="1:27" x14ac:dyDescent="0.25">
      <c r="A21" s="80" t="s">
        <v>204</v>
      </c>
      <c r="B21" s="5">
        <v>1713</v>
      </c>
      <c r="C21" s="5">
        <v>251</v>
      </c>
      <c r="D21" s="5">
        <v>2804</v>
      </c>
      <c r="E21" s="5">
        <v>304</v>
      </c>
      <c r="F21" s="5">
        <v>3536</v>
      </c>
      <c r="G21" s="5">
        <v>389</v>
      </c>
      <c r="H21" s="5">
        <v>2432</v>
      </c>
      <c r="I21" s="5">
        <v>203</v>
      </c>
      <c r="J21" s="5">
        <v>3857</v>
      </c>
      <c r="K21" s="5">
        <v>319</v>
      </c>
      <c r="L21" s="5">
        <v>5420</v>
      </c>
      <c r="M21" s="5">
        <v>399</v>
      </c>
      <c r="N21" s="5">
        <v>6079</v>
      </c>
      <c r="O21" s="5">
        <v>440</v>
      </c>
      <c r="P21" s="5">
        <v>7089</v>
      </c>
      <c r="Q21" s="5">
        <v>371</v>
      </c>
      <c r="R21" s="5">
        <v>7742</v>
      </c>
      <c r="S21" s="5">
        <v>369</v>
      </c>
      <c r="T21" s="5">
        <v>6508</v>
      </c>
      <c r="U21" s="5">
        <v>442</v>
      </c>
      <c r="V21" s="5">
        <v>8206</v>
      </c>
      <c r="W21" s="5">
        <v>515</v>
      </c>
      <c r="X21" s="5">
        <v>11119</v>
      </c>
      <c r="Y21" s="5">
        <v>712</v>
      </c>
      <c r="Z21" s="5">
        <v>10369</v>
      </c>
      <c r="AA21" s="5">
        <v>918</v>
      </c>
    </row>
    <row r="22" spans="1:27" x14ac:dyDescent="0.25">
      <c r="A22" s="80" t="s">
        <v>205</v>
      </c>
      <c r="B22" s="5">
        <v>1273</v>
      </c>
      <c r="C22" s="5">
        <v>1986</v>
      </c>
      <c r="D22" s="5">
        <v>1855</v>
      </c>
      <c r="E22" s="5">
        <v>2846</v>
      </c>
      <c r="F22" s="5">
        <v>2540</v>
      </c>
      <c r="G22" s="5">
        <v>3378</v>
      </c>
      <c r="H22" s="5">
        <v>1763</v>
      </c>
      <c r="I22" s="5">
        <v>2328</v>
      </c>
      <c r="J22" s="5">
        <v>2687</v>
      </c>
      <c r="K22" s="5">
        <v>3404</v>
      </c>
      <c r="L22" s="5">
        <v>3670</v>
      </c>
      <c r="M22" s="5">
        <v>4249</v>
      </c>
      <c r="N22" s="5">
        <v>4259</v>
      </c>
      <c r="O22" s="5">
        <v>4941</v>
      </c>
      <c r="P22" s="5">
        <v>4910</v>
      </c>
      <c r="Q22" s="5">
        <v>5902</v>
      </c>
      <c r="R22" s="5">
        <v>5535</v>
      </c>
      <c r="S22" s="5">
        <v>6485</v>
      </c>
      <c r="T22" s="5">
        <v>4743</v>
      </c>
      <c r="U22" s="5">
        <v>6481</v>
      </c>
      <c r="V22" s="5">
        <v>5523</v>
      </c>
      <c r="W22" s="5">
        <v>7726</v>
      </c>
      <c r="X22" s="5">
        <v>7089</v>
      </c>
      <c r="Y22" s="5">
        <v>8847</v>
      </c>
      <c r="Z22" s="5">
        <v>6272</v>
      </c>
      <c r="AA22" s="5">
        <v>8088</v>
      </c>
    </row>
    <row r="23" spans="1:27" x14ac:dyDescent="0.25">
      <c r="A23" s="80" t="s">
        <v>206</v>
      </c>
      <c r="B23" s="5">
        <v>5795</v>
      </c>
      <c r="C23" s="5">
        <v>10529</v>
      </c>
      <c r="D23" s="5">
        <v>8510</v>
      </c>
      <c r="E23" s="5">
        <v>14282</v>
      </c>
      <c r="F23" s="5">
        <v>11291</v>
      </c>
      <c r="G23" s="5">
        <v>16905</v>
      </c>
      <c r="H23" s="5">
        <v>8208</v>
      </c>
      <c r="I23" s="5">
        <v>12916</v>
      </c>
      <c r="J23" s="5">
        <v>12045</v>
      </c>
      <c r="K23" s="5">
        <v>17478</v>
      </c>
      <c r="L23" s="5">
        <v>16776</v>
      </c>
      <c r="M23" s="5">
        <v>22716</v>
      </c>
      <c r="N23" s="5">
        <v>17382</v>
      </c>
      <c r="O23" s="5">
        <v>23053</v>
      </c>
      <c r="P23" s="5">
        <v>18519</v>
      </c>
      <c r="Q23" s="5">
        <v>23728</v>
      </c>
      <c r="R23" s="5">
        <v>18055</v>
      </c>
      <c r="S23" s="5">
        <v>21697</v>
      </c>
      <c r="T23" s="5">
        <v>13986</v>
      </c>
      <c r="U23" s="5">
        <v>16820</v>
      </c>
      <c r="V23" s="5">
        <v>16040</v>
      </c>
      <c r="W23" s="5">
        <v>17983</v>
      </c>
      <c r="X23" s="5">
        <v>20866</v>
      </c>
      <c r="Y23" s="5">
        <v>21265</v>
      </c>
      <c r="Z23" s="5">
        <v>18134</v>
      </c>
      <c r="AA23" s="5">
        <v>16619</v>
      </c>
    </row>
    <row r="24" spans="1:27" x14ac:dyDescent="0.25">
      <c r="A24" s="80" t="s">
        <v>207</v>
      </c>
      <c r="B24" s="5">
        <v>331</v>
      </c>
      <c r="C24" s="5">
        <v>1326</v>
      </c>
      <c r="D24" s="5">
        <v>458</v>
      </c>
      <c r="E24" s="5">
        <v>1592</v>
      </c>
      <c r="F24" s="5">
        <v>633</v>
      </c>
      <c r="G24" s="5">
        <v>1996</v>
      </c>
      <c r="H24" s="5">
        <v>459</v>
      </c>
      <c r="I24" s="5">
        <v>1587</v>
      </c>
      <c r="J24" s="5">
        <v>669</v>
      </c>
      <c r="K24" s="5">
        <v>2372</v>
      </c>
      <c r="L24" s="5">
        <v>1102</v>
      </c>
      <c r="M24" s="5">
        <v>3195</v>
      </c>
      <c r="N24" s="5">
        <v>1103</v>
      </c>
      <c r="O24" s="5">
        <v>3210</v>
      </c>
      <c r="P24" s="5">
        <v>1246</v>
      </c>
      <c r="Q24" s="5">
        <v>3748</v>
      </c>
      <c r="R24" s="5">
        <v>1112</v>
      </c>
      <c r="S24" s="5">
        <v>3425</v>
      </c>
      <c r="T24" s="5">
        <v>845</v>
      </c>
      <c r="U24" s="5">
        <v>3220</v>
      </c>
      <c r="V24" s="5">
        <v>941</v>
      </c>
      <c r="W24" s="5">
        <v>3341</v>
      </c>
      <c r="X24" s="5">
        <v>1315</v>
      </c>
      <c r="Y24" s="5">
        <v>4303</v>
      </c>
      <c r="Z24" s="5">
        <v>1076</v>
      </c>
      <c r="AA24" s="5">
        <v>3364</v>
      </c>
    </row>
    <row r="25" spans="1:27" x14ac:dyDescent="0.25">
      <c r="A25" s="80" t="s">
        <v>208</v>
      </c>
      <c r="B25" s="5">
        <v>287</v>
      </c>
      <c r="C25" s="5">
        <v>2163</v>
      </c>
      <c r="D25" s="5">
        <v>430</v>
      </c>
      <c r="E25" s="5">
        <v>2664</v>
      </c>
      <c r="F25" s="5">
        <v>722</v>
      </c>
      <c r="G25" s="5">
        <v>3808</v>
      </c>
      <c r="H25" s="5">
        <v>583</v>
      </c>
      <c r="I25" s="5">
        <v>2999</v>
      </c>
      <c r="J25" s="5">
        <v>832</v>
      </c>
      <c r="K25" s="5">
        <v>4235</v>
      </c>
      <c r="L25" s="5">
        <v>1285</v>
      </c>
      <c r="M25" s="5">
        <v>5910</v>
      </c>
      <c r="N25" s="5">
        <v>1364</v>
      </c>
      <c r="O25" s="5">
        <v>6040</v>
      </c>
      <c r="P25" s="5">
        <v>1447</v>
      </c>
      <c r="Q25" s="5">
        <v>6440</v>
      </c>
      <c r="R25" s="5">
        <v>1273</v>
      </c>
      <c r="S25" s="5">
        <v>5584</v>
      </c>
      <c r="T25" s="5">
        <v>1070</v>
      </c>
      <c r="U25" s="5">
        <v>4734</v>
      </c>
      <c r="V25" s="5">
        <v>1148</v>
      </c>
      <c r="W25" s="5">
        <v>5110</v>
      </c>
      <c r="X25" s="5">
        <v>1599</v>
      </c>
      <c r="Y25" s="5">
        <v>6086</v>
      </c>
      <c r="Z25" s="5">
        <v>1334</v>
      </c>
      <c r="AA25" s="5">
        <v>4369</v>
      </c>
    </row>
    <row r="26" spans="1:27" x14ac:dyDescent="0.25">
      <c r="A26" s="80" t="s">
        <v>209</v>
      </c>
      <c r="B26" s="5">
        <v>64</v>
      </c>
      <c r="C26" s="5">
        <v>75</v>
      </c>
      <c r="D26" s="5">
        <v>91</v>
      </c>
      <c r="E26" s="5">
        <v>112</v>
      </c>
      <c r="F26" s="5">
        <v>99</v>
      </c>
      <c r="G26" s="5">
        <v>82</v>
      </c>
      <c r="H26" s="5">
        <v>88</v>
      </c>
      <c r="I26" s="5">
        <v>70</v>
      </c>
      <c r="J26" s="5">
        <v>77</v>
      </c>
      <c r="K26" s="5">
        <v>84</v>
      </c>
      <c r="L26" s="5">
        <v>144</v>
      </c>
      <c r="M26" s="5">
        <v>143</v>
      </c>
      <c r="N26" s="5">
        <v>197</v>
      </c>
      <c r="O26" s="5">
        <v>136</v>
      </c>
      <c r="P26" s="5">
        <v>140</v>
      </c>
      <c r="Q26" s="5">
        <v>126</v>
      </c>
      <c r="R26" s="5">
        <v>131</v>
      </c>
      <c r="S26" s="5">
        <v>52</v>
      </c>
      <c r="T26" s="5">
        <v>131</v>
      </c>
      <c r="U26" s="5">
        <v>104</v>
      </c>
      <c r="V26" s="5">
        <v>100</v>
      </c>
      <c r="W26" s="5">
        <v>92</v>
      </c>
      <c r="X26" s="5">
        <v>396</v>
      </c>
      <c r="Y26" s="5">
        <v>290</v>
      </c>
      <c r="Z26" s="5">
        <v>242</v>
      </c>
      <c r="AA26" s="5">
        <v>163</v>
      </c>
    </row>
    <row r="27" spans="1:27" x14ac:dyDescent="0.25">
      <c r="A27" s="80" t="s">
        <v>8</v>
      </c>
      <c r="B27" s="5">
        <f>SUM(B21:B26)</f>
        <v>9463</v>
      </c>
      <c r="C27" s="5">
        <f t="shared" ref="C27" si="1">SUM(C21:C26)</f>
        <v>16330</v>
      </c>
      <c r="D27" s="5">
        <f t="shared" ref="D27" si="2">SUM(D21:D26)</f>
        <v>14148</v>
      </c>
      <c r="E27" s="5">
        <f t="shared" ref="E27" si="3">SUM(E21:E26)</f>
        <v>21800</v>
      </c>
      <c r="F27" s="5">
        <f t="shared" ref="F27" si="4">SUM(F21:F26)</f>
        <v>18821</v>
      </c>
      <c r="G27" s="5">
        <f t="shared" ref="G27" si="5">SUM(G21:G26)</f>
        <v>26558</v>
      </c>
      <c r="H27" s="5">
        <f t="shared" ref="H27" si="6">SUM(H21:H26)</f>
        <v>13533</v>
      </c>
      <c r="I27" s="5">
        <f t="shared" ref="I27" si="7">SUM(I21:I26)</f>
        <v>20103</v>
      </c>
      <c r="J27" s="5">
        <f t="shared" ref="J27" si="8">SUM(J21:J26)</f>
        <v>20167</v>
      </c>
      <c r="K27" s="5">
        <f t="shared" ref="K27" si="9">SUM(K21:K26)</f>
        <v>27892</v>
      </c>
      <c r="L27" s="5">
        <f t="shared" ref="L27" si="10">SUM(L21:L26)</f>
        <v>28397</v>
      </c>
      <c r="M27" s="5">
        <f t="shared" ref="M27" si="11">SUM(M21:M26)</f>
        <v>36612</v>
      </c>
      <c r="N27" s="5">
        <f t="shared" ref="N27" si="12">SUM(N21:N26)</f>
        <v>30384</v>
      </c>
      <c r="O27" s="5">
        <f t="shared" ref="O27" si="13">SUM(O21:O26)</f>
        <v>37820</v>
      </c>
      <c r="P27" s="5">
        <f t="shared" ref="P27" si="14">SUM(P21:P26)</f>
        <v>33351</v>
      </c>
      <c r="Q27" s="5">
        <f t="shared" ref="Q27" si="15">SUM(Q21:Q26)</f>
        <v>40315</v>
      </c>
      <c r="R27" s="5">
        <f t="shared" ref="R27" si="16">SUM(R21:R26)</f>
        <v>33848</v>
      </c>
      <c r="S27" s="5">
        <f t="shared" ref="S27" si="17">SUM(S21:S26)</f>
        <v>37612</v>
      </c>
      <c r="T27" s="5">
        <f t="shared" ref="T27" si="18">SUM(T21:T26)</f>
        <v>27283</v>
      </c>
      <c r="U27" s="5">
        <f t="shared" ref="U27" si="19">SUM(U21:U26)</f>
        <v>31801</v>
      </c>
      <c r="V27" s="5">
        <f t="shared" ref="V27" si="20">SUM(V21:V26)</f>
        <v>31958</v>
      </c>
      <c r="W27" s="5">
        <f t="shared" ref="W27" si="21">SUM(W21:W26)</f>
        <v>34767</v>
      </c>
      <c r="X27" s="5">
        <f t="shared" ref="X27" si="22">SUM(X21:X26)</f>
        <v>42384</v>
      </c>
      <c r="Y27" s="5">
        <f t="shared" ref="Y27" si="23">SUM(Y21:Y26)</f>
        <v>41503</v>
      </c>
      <c r="Z27" s="5">
        <f t="shared" ref="Z27" si="24">SUM(Z21:Z26)</f>
        <v>37427</v>
      </c>
      <c r="AA27" s="5">
        <f t="shared" ref="AA27" si="25">SUM(AA21:AA26)</f>
        <v>33521</v>
      </c>
    </row>
    <row r="28" spans="1:27" x14ac:dyDescent="0.25">
      <c r="A28" s="235" t="s">
        <v>181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</row>
    <row r="30" spans="1:27" x14ac:dyDescent="0.25">
      <c r="A30" s="237" t="s">
        <v>315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</row>
    <row r="31" spans="1:27" x14ac:dyDescent="0.25">
      <c r="A31" s="232" t="s">
        <v>192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x14ac:dyDescent="0.25">
      <c r="A33" s="278" t="s">
        <v>76</v>
      </c>
      <c r="B33" s="280" t="s">
        <v>203</v>
      </c>
      <c r="C33" s="255">
        <v>2013</v>
      </c>
      <c r="D33" s="256"/>
      <c r="E33" s="255">
        <v>2015</v>
      </c>
      <c r="F33" s="256"/>
      <c r="G33" s="255">
        <v>2017</v>
      </c>
      <c r="H33" s="25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" customHeight="1" x14ac:dyDescent="0.25">
      <c r="A34" s="279"/>
      <c r="B34" s="280"/>
      <c r="C34" s="77" t="s">
        <v>144</v>
      </c>
      <c r="D34" s="77" t="s">
        <v>182</v>
      </c>
      <c r="E34" s="77" t="s">
        <v>144</v>
      </c>
      <c r="F34" s="77" t="s">
        <v>182</v>
      </c>
      <c r="G34" s="77" t="s">
        <v>144</v>
      </c>
      <c r="H34" s="77" t="s">
        <v>182</v>
      </c>
      <c r="I34" s="4"/>
      <c r="J34" s="79"/>
      <c r="K34" s="4"/>
      <c r="L34" s="4"/>
      <c r="M34" s="4"/>
      <c r="N34" s="4"/>
      <c r="O34" s="4"/>
      <c r="P34" s="4"/>
      <c r="Q34" s="4"/>
      <c r="R34" s="4"/>
      <c r="S34" s="4"/>
      <c r="T34" s="79"/>
      <c r="U34" s="4"/>
      <c r="V34" s="79"/>
      <c r="W34" s="4"/>
      <c r="X34" s="4"/>
      <c r="Y34" s="4"/>
      <c r="Z34" s="4"/>
      <c r="AA34" s="4"/>
    </row>
    <row r="35" spans="1:27" x14ac:dyDescent="0.25">
      <c r="A35" s="277" t="s">
        <v>194</v>
      </c>
      <c r="B35" s="17" t="s">
        <v>204</v>
      </c>
      <c r="C35" s="54">
        <v>0.92370180000000002</v>
      </c>
      <c r="D35" s="54">
        <v>8.5959000000000001E-3</v>
      </c>
      <c r="E35" s="37">
        <v>0.89722009999999996</v>
      </c>
      <c r="F35" s="37">
        <v>1.6275399999999999E-2</v>
      </c>
      <c r="G35" s="37">
        <v>0.89417789999999997</v>
      </c>
      <c r="H35" s="37">
        <v>8.0569000000000005E-3</v>
      </c>
      <c r="I35" s="4"/>
      <c r="J35" s="7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30" x14ac:dyDescent="0.25">
      <c r="A36" s="277"/>
      <c r="B36" s="17" t="s">
        <v>205</v>
      </c>
      <c r="C36" s="54">
        <v>0.4096919</v>
      </c>
      <c r="D36" s="54">
        <v>8.6280000000000003E-3</v>
      </c>
      <c r="E36" s="37">
        <v>0.42156460000000001</v>
      </c>
      <c r="F36" s="37">
        <v>6.1482999999999998E-3</v>
      </c>
      <c r="G36" s="37">
        <v>0.42320849999999999</v>
      </c>
      <c r="H36" s="37">
        <v>7.6926E-3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ht="30" x14ac:dyDescent="0.25">
      <c r="A37" s="277"/>
      <c r="B37" s="17" t="s">
        <v>206</v>
      </c>
      <c r="C37" s="54">
        <v>0.46889799999999998</v>
      </c>
      <c r="D37" s="54">
        <v>5.4806000000000004E-3</v>
      </c>
      <c r="E37" s="37">
        <v>0.47643600000000003</v>
      </c>
      <c r="F37" s="37">
        <v>4.1606000000000004E-3</v>
      </c>
      <c r="G37" s="37">
        <v>0.50970769999999999</v>
      </c>
      <c r="H37" s="37">
        <v>4.1069000000000001E-3</v>
      </c>
    </row>
    <row r="38" spans="1:27" ht="30" x14ac:dyDescent="0.25">
      <c r="A38" s="277"/>
      <c r="B38" s="17" t="s">
        <v>207</v>
      </c>
      <c r="C38" s="54">
        <v>0.21831300000000001</v>
      </c>
      <c r="D38" s="54">
        <v>1.1287500000000001E-2</v>
      </c>
      <c r="E38" s="37">
        <v>0.2360428</v>
      </c>
      <c r="F38" s="37">
        <v>8.2669000000000006E-3</v>
      </c>
      <c r="G38" s="37">
        <v>0.2355874</v>
      </c>
      <c r="H38" s="37">
        <v>7.9211999999999998E-3</v>
      </c>
    </row>
    <row r="39" spans="1:27" ht="30" x14ac:dyDescent="0.25">
      <c r="A39" s="277"/>
      <c r="B39" s="17" t="s">
        <v>208</v>
      </c>
      <c r="C39" s="54">
        <v>0.2044832</v>
      </c>
      <c r="D39" s="54">
        <v>1.1489299999999999E-2</v>
      </c>
      <c r="E39" s="37">
        <v>0.21348349999999999</v>
      </c>
      <c r="F39" s="37">
        <v>6.5874999999999996E-3</v>
      </c>
      <c r="G39" s="37">
        <v>0.23161660000000001</v>
      </c>
      <c r="H39" s="37">
        <v>8.4499999999999992E-3</v>
      </c>
    </row>
    <row r="40" spans="1:27" x14ac:dyDescent="0.25">
      <c r="A40" s="277"/>
      <c r="B40" s="17" t="s">
        <v>209</v>
      </c>
      <c r="C40" s="54">
        <v>0.58840979999999998</v>
      </c>
      <c r="D40" s="54">
        <v>7.5922000000000003E-2</v>
      </c>
      <c r="E40" s="37">
        <v>0.53357750000000004</v>
      </c>
      <c r="F40" s="37">
        <v>2.9735000000000001E-2</v>
      </c>
      <c r="G40" s="37">
        <v>0.53683499999999995</v>
      </c>
      <c r="H40" s="37">
        <v>3.9028E-2</v>
      </c>
    </row>
    <row r="41" spans="1:27" x14ac:dyDescent="0.25">
      <c r="A41" s="258" t="s">
        <v>195</v>
      </c>
      <c r="B41" s="17" t="s">
        <v>204</v>
      </c>
      <c r="C41" s="54">
        <v>7.6298199999999997E-2</v>
      </c>
      <c r="D41" s="54">
        <v>8.5959000000000001E-3</v>
      </c>
      <c r="E41" s="37">
        <v>0.10277989999999999</v>
      </c>
      <c r="F41" s="37">
        <v>1.6275399999999999E-2</v>
      </c>
      <c r="G41" s="37">
        <v>0.1058221</v>
      </c>
      <c r="H41" s="37">
        <v>8.0569000000000005E-3</v>
      </c>
    </row>
    <row r="42" spans="1:27" ht="30" x14ac:dyDescent="0.25">
      <c r="A42" s="258"/>
      <c r="B42" s="17" t="s">
        <v>205</v>
      </c>
      <c r="C42" s="54">
        <v>0.5903081</v>
      </c>
      <c r="D42" s="54">
        <v>8.6280000000000003E-3</v>
      </c>
      <c r="E42" s="37">
        <v>0.57843540000000004</v>
      </c>
      <c r="F42" s="37">
        <v>6.1482999999999998E-3</v>
      </c>
      <c r="G42" s="37">
        <v>0.57679150000000001</v>
      </c>
      <c r="H42" s="37">
        <v>7.6926E-3</v>
      </c>
    </row>
    <row r="43" spans="1:27" ht="30" x14ac:dyDescent="0.25">
      <c r="A43" s="258"/>
      <c r="B43" s="17" t="s">
        <v>206</v>
      </c>
      <c r="C43" s="54">
        <v>0.53110199999999996</v>
      </c>
      <c r="D43" s="54">
        <v>5.4806000000000004E-3</v>
      </c>
      <c r="E43" s="37">
        <v>0.52356400000000003</v>
      </c>
      <c r="F43" s="37">
        <v>4.1606000000000004E-3</v>
      </c>
      <c r="G43" s="37">
        <v>0.49029230000000001</v>
      </c>
      <c r="H43" s="37">
        <v>4.1069000000000001E-3</v>
      </c>
    </row>
    <row r="44" spans="1:27" ht="30" x14ac:dyDescent="0.25">
      <c r="A44" s="258"/>
      <c r="B44" s="17" t="s">
        <v>207</v>
      </c>
      <c r="C44" s="54">
        <v>0.78168700000000002</v>
      </c>
      <c r="D44" s="54">
        <v>1.1287500000000001E-2</v>
      </c>
      <c r="E44" s="37">
        <v>0.7639572</v>
      </c>
      <c r="F44" s="37">
        <v>8.2669000000000006E-3</v>
      </c>
      <c r="G44" s="37">
        <v>0.7644126</v>
      </c>
      <c r="H44" s="37">
        <v>7.9211999999999998E-3</v>
      </c>
    </row>
    <row r="45" spans="1:27" ht="30" x14ac:dyDescent="0.25">
      <c r="A45" s="258"/>
      <c r="B45" s="17" t="s">
        <v>208</v>
      </c>
      <c r="C45" s="54">
        <v>0.79551680000000002</v>
      </c>
      <c r="D45" s="54">
        <v>1.1489299999999999E-2</v>
      </c>
      <c r="E45" s="37">
        <v>0.78651649999999995</v>
      </c>
      <c r="F45" s="37">
        <v>6.5874999999999996E-3</v>
      </c>
      <c r="G45" s="37">
        <v>0.76838340000000005</v>
      </c>
      <c r="H45" s="37">
        <v>8.4499999999999992E-3</v>
      </c>
    </row>
    <row r="46" spans="1:27" x14ac:dyDescent="0.25">
      <c r="A46" s="258"/>
      <c r="B46" s="17" t="s">
        <v>209</v>
      </c>
      <c r="C46" s="54">
        <v>0.41159020000000002</v>
      </c>
      <c r="D46" s="54">
        <v>7.5922000000000003E-2</v>
      </c>
      <c r="E46" s="37">
        <v>0.46642250000000002</v>
      </c>
      <c r="F46" s="37">
        <v>2.9735000000000001E-2</v>
      </c>
      <c r="G46" s="37">
        <v>0.46316499999999999</v>
      </c>
      <c r="H46" s="37">
        <v>3.9028E-2</v>
      </c>
    </row>
    <row r="47" spans="1:27" x14ac:dyDescent="0.25">
      <c r="A47" s="231" t="s">
        <v>181</v>
      </c>
      <c r="B47" s="231"/>
      <c r="C47" s="231"/>
      <c r="D47" s="231"/>
      <c r="E47" s="231"/>
      <c r="F47" s="231"/>
      <c r="G47" s="231"/>
      <c r="H47" s="231"/>
    </row>
    <row r="49" spans="1:5" x14ac:dyDescent="0.25">
      <c r="A49" s="79"/>
      <c r="B49" s="79"/>
      <c r="C49" s="79"/>
      <c r="D49" s="79"/>
      <c r="E49" s="79"/>
    </row>
    <row r="50" spans="1:5" x14ac:dyDescent="0.25">
      <c r="A50" s="79"/>
      <c r="B50" s="79"/>
      <c r="C50" s="79"/>
      <c r="D50" s="79"/>
      <c r="E50" s="79"/>
    </row>
    <row r="51" spans="1:5" x14ac:dyDescent="0.25">
      <c r="A51" s="79"/>
      <c r="B51" s="79"/>
      <c r="C51" s="79"/>
      <c r="D51" s="79"/>
      <c r="E51" s="79"/>
    </row>
    <row r="52" spans="1:5" x14ac:dyDescent="0.25">
      <c r="A52" s="79"/>
      <c r="B52" s="79"/>
      <c r="C52" s="79"/>
      <c r="D52" s="79"/>
      <c r="E52" s="79"/>
    </row>
    <row r="53" spans="1:5" x14ac:dyDescent="0.25">
      <c r="A53" s="79"/>
      <c r="B53" s="79"/>
      <c r="C53" s="79"/>
      <c r="D53" s="79"/>
      <c r="E53" s="79"/>
    </row>
    <row r="54" spans="1:5" x14ac:dyDescent="0.25">
      <c r="A54" s="79"/>
      <c r="B54" s="79"/>
      <c r="C54" s="79"/>
      <c r="D54" s="79"/>
      <c r="E54" s="79"/>
    </row>
    <row r="55" spans="1:5" x14ac:dyDescent="0.25">
      <c r="A55" s="79"/>
      <c r="B55" s="79"/>
      <c r="C55" s="79"/>
      <c r="D55" s="79"/>
      <c r="E55" s="79"/>
    </row>
    <row r="56" spans="1:5" x14ac:dyDescent="0.25">
      <c r="A56" s="79"/>
      <c r="B56" s="79"/>
      <c r="C56" s="79"/>
      <c r="D56" s="79"/>
      <c r="E56" s="79"/>
    </row>
    <row r="57" spans="1:5" x14ac:dyDescent="0.25">
      <c r="A57" s="79"/>
      <c r="B57" s="79"/>
      <c r="C57" s="79"/>
      <c r="D57" s="79"/>
      <c r="E57" s="79"/>
    </row>
    <row r="58" spans="1:5" x14ac:dyDescent="0.25">
      <c r="A58" s="79"/>
      <c r="B58" s="79"/>
      <c r="C58" s="79"/>
      <c r="D58" s="79"/>
      <c r="E58" s="79"/>
    </row>
    <row r="59" spans="1:5" x14ac:dyDescent="0.25">
      <c r="A59" s="79"/>
      <c r="B59" s="79"/>
      <c r="C59" s="79"/>
      <c r="D59" s="79"/>
      <c r="E59" s="79"/>
    </row>
    <row r="60" spans="1:5" x14ac:dyDescent="0.25">
      <c r="A60" s="79"/>
      <c r="B60" s="79"/>
      <c r="C60" s="79"/>
      <c r="D60" s="79"/>
      <c r="E60" s="79"/>
    </row>
    <row r="61" spans="1:5" x14ac:dyDescent="0.25">
      <c r="A61" s="79"/>
      <c r="B61" s="79"/>
      <c r="C61" s="79"/>
      <c r="D61" s="79"/>
      <c r="E61" s="79"/>
    </row>
    <row r="62" spans="1:5" x14ac:dyDescent="0.25">
      <c r="A62" s="79"/>
      <c r="B62" s="79"/>
      <c r="C62" s="79"/>
      <c r="D62" s="79"/>
      <c r="E62" s="79"/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x14ac:dyDescent="0.25">
      <c r="A65" s="79"/>
      <c r="B65" s="79"/>
      <c r="C65" s="79"/>
      <c r="D65" s="79"/>
      <c r="E65" s="79"/>
    </row>
  </sheetData>
  <mergeCells count="44">
    <mergeCell ref="A2:O2"/>
    <mergeCell ref="A3:O3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14:AA14"/>
    <mergeCell ref="A16:O16"/>
    <mergeCell ref="A17:O17"/>
    <mergeCell ref="A19:A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47:H47"/>
    <mergeCell ref="A35:A40"/>
    <mergeCell ref="A41:A46"/>
    <mergeCell ref="X19:Y19"/>
    <mergeCell ref="Z19:AA19"/>
    <mergeCell ref="A28:AA28"/>
    <mergeCell ref="A30:O30"/>
    <mergeCell ref="A31:O31"/>
    <mergeCell ref="C33:D33"/>
    <mergeCell ref="E33:F33"/>
    <mergeCell ref="G33:H33"/>
    <mergeCell ref="A33:A34"/>
    <mergeCell ref="B33:B34"/>
  </mergeCells>
  <hyperlinks>
    <hyperlink ref="A1" location="Índice!A1" display="Índice" xr:uid="{9512D5B1-9166-4597-9B4E-BE1327DB3EF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5ACF-A2E7-4DB4-9138-0651ED97F9FA}">
  <dimension ref="A1:O64"/>
  <sheetViews>
    <sheetView workbookViewId="0"/>
  </sheetViews>
  <sheetFormatPr baseColWidth="10" defaultRowHeight="15" x14ac:dyDescent="0.25"/>
  <cols>
    <col min="1" max="1" width="9.85546875" customWidth="1"/>
    <col min="2" max="13" width="15.85546875" customWidth="1"/>
  </cols>
  <sheetData>
    <row r="1" spans="1:15" s="193" customFormat="1" x14ac:dyDescent="0.25">
      <c r="A1" s="207" t="s">
        <v>273</v>
      </c>
    </row>
    <row r="2" spans="1:15" x14ac:dyDescent="0.25">
      <c r="A2" s="237" t="s">
        <v>320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192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15" x14ac:dyDescent="0.25">
      <c r="A5" s="277" t="s">
        <v>200</v>
      </c>
      <c r="B5" s="245">
        <v>2006</v>
      </c>
      <c r="C5" s="246"/>
      <c r="D5" s="245">
        <v>2009</v>
      </c>
      <c r="E5" s="246"/>
      <c r="F5" s="245">
        <v>2011</v>
      </c>
      <c r="G5" s="246"/>
      <c r="H5" s="245">
        <v>2013</v>
      </c>
      <c r="I5" s="246"/>
      <c r="J5" s="245">
        <v>2015</v>
      </c>
      <c r="K5" s="246"/>
      <c r="L5" s="245">
        <v>2017</v>
      </c>
      <c r="M5" s="246"/>
    </row>
    <row r="6" spans="1:15" ht="30" x14ac:dyDescent="0.25">
      <c r="A6" s="277"/>
      <c r="B6" s="2" t="s">
        <v>194</v>
      </c>
      <c r="C6" s="2" t="s">
        <v>195</v>
      </c>
      <c r="D6" s="2" t="s">
        <v>194</v>
      </c>
      <c r="E6" s="2" t="s">
        <v>195</v>
      </c>
      <c r="F6" s="2" t="s">
        <v>194</v>
      </c>
      <c r="G6" s="2" t="s">
        <v>195</v>
      </c>
      <c r="H6" s="2" t="s">
        <v>194</v>
      </c>
      <c r="I6" s="2" t="s">
        <v>195</v>
      </c>
      <c r="J6" s="2" t="s">
        <v>194</v>
      </c>
      <c r="K6" s="2" t="s">
        <v>195</v>
      </c>
      <c r="L6" s="2" t="s">
        <v>194</v>
      </c>
      <c r="M6" s="2" t="s">
        <v>195</v>
      </c>
    </row>
    <row r="7" spans="1:15" x14ac:dyDescent="0.25">
      <c r="A7" s="80" t="s">
        <v>11</v>
      </c>
      <c r="B7" s="5">
        <v>358771</v>
      </c>
      <c r="C7" s="5">
        <v>508413</v>
      </c>
      <c r="D7" s="5">
        <v>402631</v>
      </c>
      <c r="E7" s="5">
        <v>559123</v>
      </c>
      <c r="F7" s="5">
        <v>412844</v>
      </c>
      <c r="G7" s="5">
        <v>569652</v>
      </c>
      <c r="H7" s="5">
        <v>460861</v>
      </c>
      <c r="I7" s="5">
        <v>581163</v>
      </c>
      <c r="J7" s="5">
        <v>513091</v>
      </c>
      <c r="K7" s="5">
        <v>577848</v>
      </c>
      <c r="L7" s="5">
        <v>550458</v>
      </c>
      <c r="M7" s="5">
        <v>576105</v>
      </c>
    </row>
    <row r="8" spans="1:15" x14ac:dyDescent="0.25">
      <c r="A8" s="80" t="s">
        <v>12</v>
      </c>
      <c r="B8" s="5">
        <v>320868</v>
      </c>
      <c r="C8" s="5">
        <v>547729</v>
      </c>
      <c r="D8" s="5">
        <v>337695</v>
      </c>
      <c r="E8" s="5">
        <v>569219</v>
      </c>
      <c r="F8" s="5">
        <v>370120</v>
      </c>
      <c r="G8" s="5">
        <v>614828</v>
      </c>
      <c r="H8" s="5">
        <v>435697</v>
      </c>
      <c r="I8" s="5">
        <v>631907</v>
      </c>
      <c r="J8" s="5">
        <v>449513</v>
      </c>
      <c r="K8" s="5">
        <v>641577</v>
      </c>
      <c r="L8" s="5">
        <v>524675</v>
      </c>
      <c r="M8" s="5">
        <v>668447</v>
      </c>
    </row>
    <row r="9" spans="1:15" x14ac:dyDescent="0.25">
      <c r="A9" s="80" t="s">
        <v>13</v>
      </c>
      <c r="B9" s="5">
        <v>355668</v>
      </c>
      <c r="C9" s="5">
        <v>510734</v>
      </c>
      <c r="D9" s="5">
        <v>403842</v>
      </c>
      <c r="E9" s="5">
        <v>538773</v>
      </c>
      <c r="F9" s="5">
        <v>452636</v>
      </c>
      <c r="G9" s="5">
        <v>576434</v>
      </c>
      <c r="H9" s="5">
        <v>487894</v>
      </c>
      <c r="I9" s="5">
        <v>566722</v>
      </c>
      <c r="J9" s="5">
        <v>483857</v>
      </c>
      <c r="K9" s="5">
        <v>606880</v>
      </c>
      <c r="L9" s="5">
        <v>540443</v>
      </c>
      <c r="M9" s="5">
        <v>615970</v>
      </c>
    </row>
    <row r="10" spans="1:15" x14ac:dyDescent="0.25">
      <c r="A10" s="80" t="s">
        <v>14</v>
      </c>
      <c r="B10" s="5">
        <v>361974</v>
      </c>
      <c r="C10" s="5">
        <v>506134</v>
      </c>
      <c r="D10" s="5">
        <v>426729</v>
      </c>
      <c r="E10" s="5">
        <v>508152</v>
      </c>
      <c r="F10" s="5">
        <v>461809</v>
      </c>
      <c r="G10" s="5">
        <v>515149</v>
      </c>
      <c r="H10" s="5">
        <v>515991</v>
      </c>
      <c r="I10" s="5">
        <v>538804</v>
      </c>
      <c r="J10" s="5">
        <v>543642</v>
      </c>
      <c r="K10" s="5">
        <v>547514</v>
      </c>
      <c r="L10" s="5">
        <v>617612</v>
      </c>
      <c r="M10" s="5">
        <v>539457</v>
      </c>
    </row>
    <row r="11" spans="1:15" x14ac:dyDescent="0.25">
      <c r="A11" s="80" t="s">
        <v>15</v>
      </c>
      <c r="B11" s="5">
        <v>428980</v>
      </c>
      <c r="C11" s="5">
        <v>437795</v>
      </c>
      <c r="D11" s="5">
        <v>503315</v>
      </c>
      <c r="E11" s="5">
        <v>436011</v>
      </c>
      <c r="F11" s="5">
        <v>524444</v>
      </c>
      <c r="G11" s="5">
        <v>468974</v>
      </c>
      <c r="H11" s="5">
        <v>600257</v>
      </c>
      <c r="I11" s="5">
        <v>454532</v>
      </c>
      <c r="J11" s="5">
        <v>632607</v>
      </c>
      <c r="K11" s="5">
        <v>458385</v>
      </c>
      <c r="L11" s="5">
        <v>718470</v>
      </c>
      <c r="M11" s="5">
        <v>442459</v>
      </c>
    </row>
    <row r="12" spans="1:15" x14ac:dyDescent="0.25">
      <c r="A12" s="80" t="s">
        <v>8</v>
      </c>
      <c r="B12" s="5">
        <f>SUM(B7:B11)</f>
        <v>1826261</v>
      </c>
      <c r="C12" s="5">
        <f t="shared" ref="C12:M12" si="0">SUM(C7:C11)</f>
        <v>2510805</v>
      </c>
      <c r="D12" s="5">
        <f t="shared" si="0"/>
        <v>2074212</v>
      </c>
      <c r="E12" s="5">
        <f t="shared" si="0"/>
        <v>2611278</v>
      </c>
      <c r="F12" s="5">
        <f t="shared" si="0"/>
        <v>2221853</v>
      </c>
      <c r="G12" s="5">
        <f t="shared" si="0"/>
        <v>2745037</v>
      </c>
      <c r="H12" s="5">
        <f t="shared" si="0"/>
        <v>2500700</v>
      </c>
      <c r="I12" s="5">
        <f t="shared" si="0"/>
        <v>2773128</v>
      </c>
      <c r="J12" s="5">
        <f t="shared" si="0"/>
        <v>2622710</v>
      </c>
      <c r="K12" s="5">
        <f t="shared" si="0"/>
        <v>2832204</v>
      </c>
      <c r="L12" s="5">
        <f t="shared" si="0"/>
        <v>2951658</v>
      </c>
      <c r="M12" s="5">
        <f t="shared" si="0"/>
        <v>2842438</v>
      </c>
    </row>
    <row r="13" spans="1:15" x14ac:dyDescent="0.25">
      <c r="A13" s="281" t="s">
        <v>181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5" spans="1:15" x14ac:dyDescent="0.25">
      <c r="A15" s="237" t="s">
        <v>319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</row>
    <row r="16" spans="1:15" x14ac:dyDescent="0.25">
      <c r="A16" s="232" t="s">
        <v>192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5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 x14ac:dyDescent="0.25">
      <c r="A18" s="277" t="s">
        <v>200</v>
      </c>
      <c r="B18" s="245">
        <v>2006</v>
      </c>
      <c r="C18" s="246"/>
      <c r="D18" s="245">
        <v>2009</v>
      </c>
      <c r="E18" s="246"/>
      <c r="F18" s="245">
        <v>2011</v>
      </c>
      <c r="G18" s="246"/>
      <c r="H18" s="245">
        <v>2013</v>
      </c>
      <c r="I18" s="246"/>
      <c r="J18" s="245">
        <v>2015</v>
      </c>
      <c r="K18" s="246"/>
      <c r="L18" s="245">
        <v>2017</v>
      </c>
      <c r="M18" s="246"/>
      <c r="N18" s="79"/>
      <c r="O18" s="79"/>
    </row>
    <row r="19" spans="1:15" ht="30" x14ac:dyDescent="0.25">
      <c r="A19" s="277"/>
      <c r="B19" s="2" t="s">
        <v>194</v>
      </c>
      <c r="C19" s="2" t="s">
        <v>195</v>
      </c>
      <c r="D19" s="2" t="s">
        <v>194</v>
      </c>
      <c r="E19" s="2" t="s">
        <v>195</v>
      </c>
      <c r="F19" s="2" t="s">
        <v>194</v>
      </c>
      <c r="G19" s="2" t="s">
        <v>195</v>
      </c>
      <c r="H19" s="2" t="s">
        <v>194</v>
      </c>
      <c r="I19" s="2" t="s">
        <v>195</v>
      </c>
      <c r="J19" s="2" t="s">
        <v>194</v>
      </c>
      <c r="K19" s="2" t="s">
        <v>195</v>
      </c>
      <c r="L19" s="2" t="s">
        <v>194</v>
      </c>
      <c r="M19" s="2" t="s">
        <v>195</v>
      </c>
      <c r="N19" s="79"/>
      <c r="O19" s="79"/>
    </row>
    <row r="20" spans="1:15" x14ac:dyDescent="0.25">
      <c r="A20" s="80" t="s">
        <v>11</v>
      </c>
      <c r="B20" s="5">
        <v>9313</v>
      </c>
      <c r="C20" s="5">
        <v>11764</v>
      </c>
      <c r="D20" s="5">
        <v>9455</v>
      </c>
      <c r="E20" s="5">
        <v>10919</v>
      </c>
      <c r="F20" s="5">
        <v>5818</v>
      </c>
      <c r="G20" s="5">
        <v>7437</v>
      </c>
      <c r="H20" s="5">
        <v>7116</v>
      </c>
      <c r="I20" s="5">
        <v>8340</v>
      </c>
      <c r="J20" s="5">
        <v>9697</v>
      </c>
      <c r="K20" s="5">
        <v>9937</v>
      </c>
      <c r="L20" s="5">
        <v>7939</v>
      </c>
      <c r="M20" s="5">
        <v>7654</v>
      </c>
      <c r="N20" s="79"/>
      <c r="O20" s="79"/>
    </row>
    <row r="21" spans="1:15" x14ac:dyDescent="0.25">
      <c r="A21" s="80" t="s">
        <v>12</v>
      </c>
      <c r="B21" s="5">
        <v>6730</v>
      </c>
      <c r="C21" s="5">
        <v>10177</v>
      </c>
      <c r="D21" s="5">
        <v>6604</v>
      </c>
      <c r="E21" s="5">
        <v>9390</v>
      </c>
      <c r="F21" s="5">
        <v>4868</v>
      </c>
      <c r="G21" s="5">
        <v>7489</v>
      </c>
      <c r="H21" s="5">
        <v>5967</v>
      </c>
      <c r="I21" s="5">
        <v>8258</v>
      </c>
      <c r="J21" s="5">
        <v>7660</v>
      </c>
      <c r="K21" s="5">
        <v>9906</v>
      </c>
      <c r="L21" s="5">
        <v>6999</v>
      </c>
      <c r="M21" s="5">
        <v>8311</v>
      </c>
      <c r="N21" s="79"/>
      <c r="O21" s="79"/>
    </row>
    <row r="22" spans="1:15" x14ac:dyDescent="0.25">
      <c r="A22" s="80" t="s">
        <v>13</v>
      </c>
      <c r="B22" s="5">
        <v>6581</v>
      </c>
      <c r="C22" s="5">
        <v>7948</v>
      </c>
      <c r="D22" s="5">
        <v>6865</v>
      </c>
      <c r="E22" s="5">
        <v>7831</v>
      </c>
      <c r="F22" s="5">
        <v>5458</v>
      </c>
      <c r="G22" s="5">
        <v>6532</v>
      </c>
      <c r="H22" s="5">
        <v>6119</v>
      </c>
      <c r="I22" s="5">
        <v>7348</v>
      </c>
      <c r="J22" s="5">
        <v>7846</v>
      </c>
      <c r="K22" s="5">
        <v>8850</v>
      </c>
      <c r="L22" s="5">
        <v>6869</v>
      </c>
      <c r="M22" s="5">
        <v>7202</v>
      </c>
      <c r="N22" s="79"/>
      <c r="O22" s="79"/>
    </row>
    <row r="23" spans="1:15" x14ac:dyDescent="0.25">
      <c r="A23" s="80" t="s">
        <v>14</v>
      </c>
      <c r="B23" s="5">
        <v>5668</v>
      </c>
      <c r="C23" s="5">
        <v>6419</v>
      </c>
      <c r="D23" s="5">
        <v>6090</v>
      </c>
      <c r="E23" s="5">
        <v>6009</v>
      </c>
      <c r="F23" s="5">
        <v>5447</v>
      </c>
      <c r="G23" s="5">
        <v>5926</v>
      </c>
      <c r="H23" s="5">
        <v>6475</v>
      </c>
      <c r="I23" s="5">
        <v>6417</v>
      </c>
      <c r="J23" s="5">
        <v>8224</v>
      </c>
      <c r="K23" s="5">
        <v>7423</v>
      </c>
      <c r="L23" s="5">
        <v>7451</v>
      </c>
      <c r="M23" s="5">
        <v>5971</v>
      </c>
      <c r="N23" s="79"/>
      <c r="O23" s="79"/>
    </row>
    <row r="24" spans="1:15" x14ac:dyDescent="0.25">
      <c r="A24" s="80" t="s">
        <v>15</v>
      </c>
      <c r="B24" s="5">
        <v>5053</v>
      </c>
      <c r="C24" s="5">
        <v>4005</v>
      </c>
      <c r="D24" s="5">
        <v>4834</v>
      </c>
      <c r="E24" s="5">
        <v>3463</v>
      </c>
      <c r="F24" s="5">
        <v>5692</v>
      </c>
      <c r="G24" s="5">
        <v>4417</v>
      </c>
      <c r="H24" s="5">
        <v>6281</v>
      </c>
      <c r="I24" s="5">
        <v>4404</v>
      </c>
      <c r="J24" s="5">
        <v>8957</v>
      </c>
      <c r="K24" s="5">
        <v>5387</v>
      </c>
      <c r="L24" s="5">
        <v>8169</v>
      </c>
      <c r="M24" s="5">
        <v>4383</v>
      </c>
      <c r="N24" s="79"/>
      <c r="O24" s="79"/>
    </row>
    <row r="25" spans="1:15" x14ac:dyDescent="0.25">
      <c r="A25" s="80" t="s">
        <v>8</v>
      </c>
      <c r="B25" s="5">
        <f>SUM(B20:B24)</f>
        <v>33345</v>
      </c>
      <c r="C25" s="5">
        <f t="shared" ref="C25" si="1">SUM(C20:C24)</f>
        <v>40313</v>
      </c>
      <c r="D25" s="5">
        <f t="shared" ref="D25" si="2">SUM(D20:D24)</f>
        <v>33848</v>
      </c>
      <c r="E25" s="5">
        <f t="shared" ref="E25" si="3">SUM(E20:E24)</f>
        <v>37612</v>
      </c>
      <c r="F25" s="5">
        <f t="shared" ref="F25" si="4">SUM(F20:F24)</f>
        <v>27283</v>
      </c>
      <c r="G25" s="5">
        <f t="shared" ref="G25" si="5">SUM(G20:G24)</f>
        <v>31801</v>
      </c>
      <c r="H25" s="5">
        <f t="shared" ref="H25" si="6">SUM(H20:H24)</f>
        <v>31958</v>
      </c>
      <c r="I25" s="5">
        <f t="shared" ref="I25" si="7">SUM(I20:I24)</f>
        <v>34767</v>
      </c>
      <c r="J25" s="5">
        <f t="shared" ref="J25" si="8">SUM(J20:J24)</f>
        <v>42384</v>
      </c>
      <c r="K25" s="5">
        <f t="shared" ref="K25" si="9">SUM(K20:K24)</f>
        <v>41503</v>
      </c>
      <c r="L25" s="5">
        <f t="shared" ref="L25" si="10">SUM(L20:L24)</f>
        <v>37427</v>
      </c>
      <c r="M25" s="5">
        <f t="shared" ref="M25" si="11">SUM(M20:M24)</f>
        <v>33521</v>
      </c>
      <c r="N25" s="79"/>
      <c r="O25" s="79"/>
    </row>
    <row r="26" spans="1:15" x14ac:dyDescent="0.25">
      <c r="A26" s="281" t="s">
        <v>181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79"/>
      <c r="O26" s="79"/>
    </row>
    <row r="28" spans="1:15" x14ac:dyDescent="0.25">
      <c r="A28" s="237" t="s">
        <v>318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</row>
    <row r="29" spans="1:15" x14ac:dyDescent="0.25">
      <c r="A29" s="232" t="s">
        <v>192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</row>
    <row r="31" spans="1:15" x14ac:dyDescent="0.25">
      <c r="A31" s="278" t="s">
        <v>76</v>
      </c>
      <c r="B31" s="277" t="s">
        <v>210</v>
      </c>
      <c r="C31" s="255">
        <v>2013</v>
      </c>
      <c r="D31" s="256"/>
      <c r="E31" s="255">
        <v>2015</v>
      </c>
      <c r="F31" s="256"/>
      <c r="G31" s="255">
        <v>2017</v>
      </c>
      <c r="H31" s="256"/>
    </row>
    <row r="32" spans="1:15" x14ac:dyDescent="0.25">
      <c r="A32" s="279"/>
      <c r="B32" s="277"/>
      <c r="C32" s="77" t="s">
        <v>144</v>
      </c>
      <c r="D32" s="77" t="s">
        <v>182</v>
      </c>
      <c r="E32" s="77" t="s">
        <v>144</v>
      </c>
      <c r="F32" s="77" t="s">
        <v>182</v>
      </c>
      <c r="G32" s="77" t="s">
        <v>144</v>
      </c>
      <c r="H32" s="77" t="s">
        <v>182</v>
      </c>
    </row>
    <row r="33" spans="1:10" x14ac:dyDescent="0.25">
      <c r="A33" s="277" t="s">
        <v>194</v>
      </c>
      <c r="B33" s="80" t="s">
        <v>11</v>
      </c>
      <c r="C33" s="54">
        <v>0.44227480000000002</v>
      </c>
      <c r="D33" s="54">
        <v>6.9909000000000004E-3</v>
      </c>
      <c r="E33" s="37">
        <v>0.47032049999999997</v>
      </c>
      <c r="F33" s="37">
        <v>5.6360000000000004E-3</v>
      </c>
      <c r="G33" s="37">
        <v>0.48861710000000003</v>
      </c>
      <c r="H33" s="37">
        <v>5.6743999999999996E-3</v>
      </c>
    </row>
    <row r="34" spans="1:10" x14ac:dyDescent="0.25">
      <c r="A34" s="277"/>
      <c r="B34" s="80" t="s">
        <v>12</v>
      </c>
      <c r="C34" s="54">
        <v>0.40810730000000001</v>
      </c>
      <c r="D34" s="54">
        <v>9.1242000000000007E-3</v>
      </c>
      <c r="E34" s="37">
        <v>0.4119853</v>
      </c>
      <c r="F34" s="37">
        <v>5.5088000000000003E-3</v>
      </c>
      <c r="G34" s="37">
        <v>0.43974970000000002</v>
      </c>
      <c r="H34" s="37">
        <v>5.4649E-3</v>
      </c>
    </row>
    <row r="35" spans="1:10" x14ac:dyDescent="0.25">
      <c r="A35" s="277"/>
      <c r="B35" s="80" t="s">
        <v>13</v>
      </c>
      <c r="C35" s="54">
        <v>0.46262720000000002</v>
      </c>
      <c r="D35" s="54">
        <v>8.4086999999999999E-3</v>
      </c>
      <c r="E35" s="37">
        <v>0.44360559999999999</v>
      </c>
      <c r="F35" s="37">
        <v>6.5201E-3</v>
      </c>
      <c r="G35" s="37">
        <v>0.46734429999999999</v>
      </c>
      <c r="H35" s="37">
        <v>5.7165999999999996E-3</v>
      </c>
    </row>
    <row r="36" spans="1:10" x14ac:dyDescent="0.25">
      <c r="A36" s="277"/>
      <c r="B36" s="80" t="s">
        <v>14</v>
      </c>
      <c r="C36" s="54">
        <v>0.48918610000000001</v>
      </c>
      <c r="D36" s="54">
        <v>8.3928000000000006E-3</v>
      </c>
      <c r="E36" s="37">
        <v>0.49822569999999999</v>
      </c>
      <c r="F36" s="37">
        <v>6.0435999999999997E-3</v>
      </c>
      <c r="G36" s="37">
        <v>0.53377280000000005</v>
      </c>
      <c r="H36" s="37">
        <v>7.3295000000000001E-3</v>
      </c>
    </row>
    <row r="37" spans="1:10" x14ac:dyDescent="0.25">
      <c r="A37" s="277"/>
      <c r="B37" s="80" t="s">
        <v>15</v>
      </c>
      <c r="C37" s="54">
        <v>0.56907779999999997</v>
      </c>
      <c r="D37" s="54">
        <v>8.8883E-3</v>
      </c>
      <c r="E37" s="37">
        <v>0.57984570000000002</v>
      </c>
      <c r="F37" s="37">
        <v>1.1034499999999999E-2</v>
      </c>
      <c r="G37" s="37">
        <v>0.61887510000000001</v>
      </c>
      <c r="H37" s="37">
        <v>1.13393E-2</v>
      </c>
    </row>
    <row r="38" spans="1:10" x14ac:dyDescent="0.25">
      <c r="A38" s="258" t="s">
        <v>195</v>
      </c>
      <c r="B38" s="80" t="s">
        <v>11</v>
      </c>
      <c r="C38" s="54">
        <v>0.55772520000000003</v>
      </c>
      <c r="D38" s="54">
        <v>6.9909000000000004E-3</v>
      </c>
      <c r="E38" s="37">
        <v>0.52967949999999997</v>
      </c>
      <c r="F38" s="37">
        <v>5.6360000000000004E-3</v>
      </c>
      <c r="G38" s="37">
        <v>0.51138289999999997</v>
      </c>
      <c r="H38" s="37">
        <v>5.6743999999999996E-3</v>
      </c>
    </row>
    <row r="39" spans="1:10" x14ac:dyDescent="0.25">
      <c r="A39" s="258"/>
      <c r="B39" s="80" t="s">
        <v>12</v>
      </c>
      <c r="C39" s="54">
        <v>0.59189270000000005</v>
      </c>
      <c r="D39" s="54">
        <v>9.1242000000000007E-3</v>
      </c>
      <c r="E39" s="37">
        <v>0.5880147</v>
      </c>
      <c r="F39" s="37">
        <v>5.5088000000000003E-3</v>
      </c>
      <c r="G39" s="37">
        <v>0.56025029999999998</v>
      </c>
      <c r="H39" s="37">
        <v>5.4649E-3</v>
      </c>
    </row>
    <row r="40" spans="1:10" x14ac:dyDescent="0.25">
      <c r="A40" s="258"/>
      <c r="B40" s="80" t="s">
        <v>13</v>
      </c>
      <c r="C40" s="54">
        <v>0.53737279999999998</v>
      </c>
      <c r="D40" s="54">
        <v>8.4086999999999999E-3</v>
      </c>
      <c r="E40" s="37">
        <v>0.55639439999999996</v>
      </c>
      <c r="F40" s="37">
        <v>6.5201E-3</v>
      </c>
      <c r="G40" s="37">
        <v>0.53265569999999995</v>
      </c>
      <c r="H40" s="37">
        <v>5.7165999999999996E-3</v>
      </c>
    </row>
    <row r="41" spans="1:10" x14ac:dyDescent="0.25">
      <c r="A41" s="258"/>
      <c r="B41" s="80" t="s">
        <v>14</v>
      </c>
      <c r="C41" s="54">
        <v>0.51081390000000004</v>
      </c>
      <c r="D41" s="54">
        <v>8.3928000000000006E-3</v>
      </c>
      <c r="E41" s="37">
        <v>0.50177430000000001</v>
      </c>
      <c r="F41" s="37">
        <v>6.0435999999999997E-3</v>
      </c>
      <c r="G41" s="37">
        <v>0.46622720000000001</v>
      </c>
      <c r="H41" s="37">
        <v>7.3295000000000001E-3</v>
      </c>
    </row>
    <row r="42" spans="1:10" x14ac:dyDescent="0.25">
      <c r="A42" s="258"/>
      <c r="B42" s="80" t="s">
        <v>15</v>
      </c>
      <c r="C42" s="54">
        <v>0.43092219999999998</v>
      </c>
      <c r="D42" s="54">
        <v>8.8883E-3</v>
      </c>
      <c r="E42" s="37">
        <v>0.42015429999999998</v>
      </c>
      <c r="F42" s="37">
        <v>1.1034499999999999E-2</v>
      </c>
      <c r="G42" s="37">
        <v>0.38112489999999999</v>
      </c>
      <c r="H42" s="37">
        <v>1.13393E-2</v>
      </c>
    </row>
    <row r="43" spans="1:10" x14ac:dyDescent="0.25">
      <c r="A43" s="231" t="s">
        <v>214</v>
      </c>
      <c r="B43" s="231"/>
      <c r="C43" s="231"/>
      <c r="D43" s="231"/>
      <c r="E43" s="231"/>
      <c r="F43" s="231"/>
      <c r="G43" s="231"/>
      <c r="H43" s="231"/>
      <c r="I43" s="75"/>
      <c r="J43" s="75"/>
    </row>
    <row r="45" spans="1:10" x14ac:dyDescent="0.25">
      <c r="A45" s="79"/>
      <c r="B45" s="79"/>
      <c r="C45" s="79"/>
      <c r="D45" s="79"/>
      <c r="E45" s="79"/>
      <c r="F45" s="79"/>
    </row>
    <row r="46" spans="1:10" x14ac:dyDescent="0.25">
      <c r="A46" s="79"/>
      <c r="B46" s="79"/>
      <c r="C46" s="79"/>
      <c r="D46" s="79"/>
      <c r="E46" s="79"/>
      <c r="F46" s="79"/>
    </row>
    <row r="47" spans="1:10" x14ac:dyDescent="0.25">
      <c r="A47" s="79"/>
      <c r="B47" s="79"/>
      <c r="C47" s="79"/>
      <c r="D47" s="79"/>
      <c r="E47" s="79"/>
      <c r="F47" s="79"/>
    </row>
    <row r="48" spans="1:10" x14ac:dyDescent="0.25">
      <c r="A48" s="79"/>
      <c r="B48" s="79"/>
      <c r="C48" s="79"/>
      <c r="D48" s="79"/>
      <c r="E48" s="79"/>
      <c r="F48" s="79"/>
    </row>
    <row r="49" spans="1:6" x14ac:dyDescent="0.25">
      <c r="A49" s="79"/>
      <c r="B49" s="79"/>
      <c r="C49" s="79"/>
      <c r="D49" s="79"/>
      <c r="E49" s="79"/>
      <c r="F49" s="79"/>
    </row>
    <row r="50" spans="1:6" x14ac:dyDescent="0.25">
      <c r="A50" s="79"/>
      <c r="B50" s="79"/>
      <c r="C50" s="79"/>
      <c r="D50" s="79"/>
      <c r="E50" s="79"/>
      <c r="F50" s="79"/>
    </row>
    <row r="51" spans="1:6" x14ac:dyDescent="0.25">
      <c r="A51" s="79"/>
      <c r="B51" s="79"/>
      <c r="C51" s="79"/>
      <c r="D51" s="79"/>
      <c r="E51" s="79"/>
      <c r="F51" s="79"/>
    </row>
    <row r="52" spans="1:6" x14ac:dyDescent="0.25">
      <c r="A52" s="79"/>
      <c r="B52" s="79"/>
      <c r="C52" s="79"/>
      <c r="D52" s="79"/>
      <c r="E52" s="79"/>
      <c r="F52" s="79"/>
    </row>
    <row r="53" spans="1:6" x14ac:dyDescent="0.25">
      <c r="A53" s="79"/>
      <c r="B53" s="79"/>
      <c r="C53" s="79"/>
      <c r="D53" s="79"/>
      <c r="E53" s="79"/>
      <c r="F53" s="79"/>
    </row>
    <row r="54" spans="1:6" x14ac:dyDescent="0.25">
      <c r="A54" s="79"/>
      <c r="B54" s="79"/>
      <c r="C54" s="79"/>
      <c r="D54" s="79"/>
      <c r="E54" s="79"/>
      <c r="F54" s="79"/>
    </row>
    <row r="55" spans="1:6" x14ac:dyDescent="0.25">
      <c r="A55" s="79"/>
      <c r="B55" s="79"/>
      <c r="C55" s="79"/>
      <c r="D55" s="79"/>
      <c r="E55" s="79"/>
      <c r="F55" s="79"/>
    </row>
    <row r="56" spans="1:6" x14ac:dyDescent="0.25">
      <c r="A56" s="79"/>
      <c r="B56" s="79"/>
      <c r="C56" s="79"/>
      <c r="D56" s="79"/>
      <c r="E56" s="79"/>
      <c r="F56" s="79"/>
    </row>
    <row r="57" spans="1:6" x14ac:dyDescent="0.25">
      <c r="A57" s="79"/>
      <c r="B57" s="79"/>
      <c r="C57" s="79"/>
      <c r="D57" s="79"/>
      <c r="E57" s="79"/>
      <c r="F57" s="79"/>
    </row>
    <row r="58" spans="1:6" x14ac:dyDescent="0.25">
      <c r="A58" s="79"/>
      <c r="B58" s="79"/>
      <c r="C58" s="79"/>
      <c r="D58" s="79"/>
      <c r="E58" s="79"/>
      <c r="F58" s="79"/>
    </row>
    <row r="59" spans="1:6" x14ac:dyDescent="0.25">
      <c r="A59" s="79"/>
      <c r="B59" s="79"/>
      <c r="C59" s="79"/>
      <c r="D59" s="79"/>
      <c r="E59" s="79"/>
      <c r="F59" s="79"/>
    </row>
    <row r="60" spans="1:6" x14ac:dyDescent="0.25">
      <c r="A60" s="79"/>
      <c r="B60" s="79"/>
      <c r="C60" s="79"/>
      <c r="D60" s="79"/>
      <c r="E60" s="79"/>
      <c r="F60" s="79"/>
    </row>
    <row r="61" spans="1:6" x14ac:dyDescent="0.25">
      <c r="A61" s="79"/>
      <c r="B61" s="79"/>
      <c r="C61" s="79"/>
      <c r="D61" s="79"/>
      <c r="E61" s="79"/>
      <c r="F61" s="79"/>
    </row>
    <row r="62" spans="1:6" x14ac:dyDescent="0.25">
      <c r="A62" s="79"/>
      <c r="B62" s="79"/>
      <c r="C62" s="79"/>
      <c r="D62" s="79"/>
      <c r="E62" s="79"/>
      <c r="F62" s="79"/>
    </row>
    <row r="63" spans="1:6" x14ac:dyDescent="0.25">
      <c r="A63" s="79"/>
      <c r="B63" s="79"/>
      <c r="C63" s="79"/>
      <c r="D63" s="79"/>
      <c r="E63" s="79"/>
      <c r="F63" s="79"/>
    </row>
    <row r="64" spans="1:6" x14ac:dyDescent="0.25">
      <c r="A64" s="79"/>
      <c r="B64" s="79"/>
      <c r="C64" s="79"/>
      <c r="D64" s="79"/>
      <c r="E64" s="79"/>
      <c r="F64" s="79"/>
    </row>
  </sheetData>
  <mergeCells count="30">
    <mergeCell ref="A2:O2"/>
    <mergeCell ref="A3:O3"/>
    <mergeCell ref="A5:A6"/>
    <mergeCell ref="B5:C5"/>
    <mergeCell ref="D5:E5"/>
    <mergeCell ref="F5:G5"/>
    <mergeCell ref="H5:I5"/>
    <mergeCell ref="J5:K5"/>
    <mergeCell ref="L5:M5"/>
    <mergeCell ref="A13:M13"/>
    <mergeCell ref="A15:O15"/>
    <mergeCell ref="A16:O16"/>
    <mergeCell ref="A18:A19"/>
    <mergeCell ref="B18:C18"/>
    <mergeCell ref="D18:E18"/>
    <mergeCell ref="F18:G18"/>
    <mergeCell ref="H18:I18"/>
    <mergeCell ref="J18:K18"/>
    <mergeCell ref="A43:H43"/>
    <mergeCell ref="A33:A37"/>
    <mergeCell ref="A38:A42"/>
    <mergeCell ref="L18:M18"/>
    <mergeCell ref="A26:M26"/>
    <mergeCell ref="A28:O28"/>
    <mergeCell ref="A29:O29"/>
    <mergeCell ref="A31:A32"/>
    <mergeCell ref="B31:B32"/>
    <mergeCell ref="C31:D31"/>
    <mergeCell ref="E31:F31"/>
    <mergeCell ref="G31:H31"/>
  </mergeCells>
  <hyperlinks>
    <hyperlink ref="A1" location="Índice!A1" display="Índice" xr:uid="{332337FA-ADBA-4C7B-A74C-B68642FD35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2"/>
  <sheetViews>
    <sheetView zoomScaleNormal="100" workbookViewId="0">
      <selection activeCell="A28" sqref="A28:O28"/>
    </sheetView>
  </sheetViews>
  <sheetFormatPr baseColWidth="10" defaultRowHeight="15" x14ac:dyDescent="0.25"/>
  <cols>
    <col min="1" max="2" width="19.5703125" bestFit="1" customWidth="1"/>
    <col min="3" max="3" width="10.42578125" customWidth="1"/>
    <col min="4" max="4" width="9.7109375" customWidth="1"/>
    <col min="5" max="5" width="10.42578125" customWidth="1"/>
    <col min="6" max="6" width="10.140625" bestFit="1" customWidth="1"/>
    <col min="7" max="7" width="11" customWidth="1"/>
    <col min="8" max="8" width="10.5703125" bestFit="1" customWidth="1"/>
    <col min="9" max="9" width="11.28515625" customWidth="1"/>
    <col min="10" max="10" width="10.42578125" bestFit="1" customWidth="1"/>
    <col min="11" max="11" width="10" customWidth="1"/>
    <col min="12" max="12" width="9.85546875" customWidth="1"/>
    <col min="13" max="13" width="10" customWidth="1"/>
    <col min="14" max="14" width="9.85546875" customWidth="1"/>
    <col min="15" max="15" width="10.7109375" customWidth="1"/>
    <col min="16" max="16" width="9.42578125" customWidth="1"/>
    <col min="17" max="17" width="9.85546875" customWidth="1"/>
    <col min="18" max="18" width="10" customWidth="1"/>
    <col min="19" max="19" width="10.42578125" customWidth="1"/>
    <col min="20" max="20" width="9.7109375" customWidth="1"/>
    <col min="21" max="21" width="10.42578125" customWidth="1"/>
    <col min="22" max="22" width="10" customWidth="1"/>
    <col min="23" max="23" width="10.140625" customWidth="1"/>
    <col min="24" max="24" width="9.85546875" customWidth="1"/>
  </cols>
  <sheetData>
    <row r="1" spans="1:17" s="193" customFormat="1" x14ac:dyDescent="0.25">
      <c r="A1" s="207" t="s">
        <v>273</v>
      </c>
    </row>
    <row r="2" spans="1:17" x14ac:dyDescent="0.25">
      <c r="A2" s="237" t="s">
        <v>284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1"/>
      <c r="Q2" s="1"/>
    </row>
    <row r="3" spans="1:17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1"/>
      <c r="Q3" s="1"/>
    </row>
    <row r="4" spans="1:17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"/>
      <c r="Q4" s="1"/>
    </row>
    <row r="5" spans="1:17" x14ac:dyDescent="0.25">
      <c r="A5" s="12" t="s">
        <v>26</v>
      </c>
      <c r="B5" s="12" t="s">
        <v>16</v>
      </c>
      <c r="C5" s="30">
        <v>1990</v>
      </c>
      <c r="D5" s="30">
        <v>1992</v>
      </c>
      <c r="E5" s="30">
        <v>1994</v>
      </c>
      <c r="F5" s="30">
        <v>1996</v>
      </c>
      <c r="G5" s="30">
        <v>1998</v>
      </c>
      <c r="H5" s="30">
        <v>2000</v>
      </c>
      <c r="I5" s="30">
        <v>2003</v>
      </c>
      <c r="J5" s="30">
        <v>2006</v>
      </c>
      <c r="K5" s="30">
        <v>2009</v>
      </c>
      <c r="L5" s="30">
        <v>2011</v>
      </c>
      <c r="M5" s="30">
        <v>2013</v>
      </c>
      <c r="N5" s="30">
        <v>2015</v>
      </c>
      <c r="O5" s="30">
        <v>2017</v>
      </c>
      <c r="P5" s="1"/>
      <c r="Q5" s="1"/>
    </row>
    <row r="6" spans="1:17" x14ac:dyDescent="0.25">
      <c r="A6" s="233" t="s">
        <v>9</v>
      </c>
      <c r="B6" s="44" t="s">
        <v>6</v>
      </c>
      <c r="C6" s="5">
        <v>1808871</v>
      </c>
      <c r="D6" s="5">
        <v>1811830</v>
      </c>
      <c r="E6" s="5">
        <v>1813405</v>
      </c>
      <c r="F6" s="5">
        <v>1842344</v>
      </c>
      <c r="G6" s="5">
        <v>1871707</v>
      </c>
      <c r="H6" s="5">
        <v>1863066</v>
      </c>
      <c r="I6" s="5">
        <v>1954518</v>
      </c>
      <c r="J6" s="5">
        <v>2048946</v>
      </c>
      <c r="K6" s="5">
        <v>2064351</v>
      </c>
      <c r="L6" s="5">
        <v>2148449</v>
      </c>
      <c r="M6" s="5">
        <v>2094056</v>
      </c>
      <c r="N6" s="5">
        <v>2113885</v>
      </c>
      <c r="O6" s="5">
        <v>2077253</v>
      </c>
      <c r="P6" s="1"/>
      <c r="Q6" s="1"/>
    </row>
    <row r="7" spans="1:17" x14ac:dyDescent="0.25">
      <c r="A7" s="234"/>
      <c r="B7" s="44" t="s">
        <v>7</v>
      </c>
      <c r="C7" s="5">
        <v>4460627</v>
      </c>
      <c r="D7" s="5">
        <v>4717395</v>
      </c>
      <c r="E7" s="5">
        <v>4932183</v>
      </c>
      <c r="F7" s="5">
        <v>5177855</v>
      </c>
      <c r="G7" s="5">
        <v>5324949</v>
      </c>
      <c r="H7" s="5">
        <v>5545921</v>
      </c>
      <c r="I7" s="5">
        <v>5664235</v>
      </c>
      <c r="J7" s="5">
        <v>5810860</v>
      </c>
      <c r="K7" s="5">
        <v>5934292</v>
      </c>
      <c r="L7" s="5">
        <v>5924805</v>
      </c>
      <c r="M7" s="5">
        <v>6085536</v>
      </c>
      <c r="N7" s="5">
        <v>6191756</v>
      </c>
      <c r="O7" s="5">
        <v>6392458</v>
      </c>
      <c r="P7" s="1"/>
      <c r="Q7" s="1"/>
    </row>
    <row r="8" spans="1:17" x14ac:dyDescent="0.25">
      <c r="A8" s="233" t="s">
        <v>10</v>
      </c>
      <c r="B8" s="44" t="s">
        <v>6</v>
      </c>
      <c r="C8" s="5">
        <v>1911784</v>
      </c>
      <c r="D8" s="5">
        <v>1894775</v>
      </c>
      <c r="E8" s="5">
        <v>1869778</v>
      </c>
      <c r="F8" s="5">
        <v>1852106</v>
      </c>
      <c r="G8" s="5">
        <v>1897975</v>
      </c>
      <c r="H8" s="5">
        <v>1862689</v>
      </c>
      <c r="I8" s="5">
        <v>1929343</v>
      </c>
      <c r="J8" s="5">
        <v>2023847</v>
      </c>
      <c r="K8" s="5">
        <v>2088269</v>
      </c>
      <c r="L8" s="5">
        <v>2187373</v>
      </c>
      <c r="M8" s="5">
        <v>2113685</v>
      </c>
      <c r="N8" s="5">
        <v>2149034</v>
      </c>
      <c r="O8" s="5">
        <v>2084694</v>
      </c>
      <c r="P8" s="1"/>
      <c r="Q8" s="1"/>
    </row>
    <row r="9" spans="1:17" x14ac:dyDescent="0.25">
      <c r="A9" s="234"/>
      <c r="B9" s="45" t="s">
        <v>7</v>
      </c>
      <c r="C9" s="5">
        <v>4776221</v>
      </c>
      <c r="D9" s="5">
        <v>5034623</v>
      </c>
      <c r="E9" s="5">
        <v>5279265</v>
      </c>
      <c r="F9" s="5">
        <v>5513726</v>
      </c>
      <c r="G9" s="5">
        <v>5670788</v>
      </c>
      <c r="H9" s="5">
        <v>5840983</v>
      </c>
      <c r="I9" s="5">
        <v>6091689</v>
      </c>
      <c r="J9" s="5">
        <v>6268700</v>
      </c>
      <c r="K9" s="5">
        <v>6520095</v>
      </c>
      <c r="L9" s="5">
        <v>6701888</v>
      </c>
      <c r="M9" s="5">
        <v>6979840</v>
      </c>
      <c r="N9" s="5">
        <v>7097830</v>
      </c>
      <c r="O9" s="5">
        <v>7253009</v>
      </c>
      <c r="P9" s="1"/>
      <c r="Q9" s="1"/>
    </row>
    <row r="10" spans="1:17" x14ac:dyDescent="0.25">
      <c r="A10" s="233" t="s">
        <v>8</v>
      </c>
      <c r="B10" s="44" t="s">
        <v>6</v>
      </c>
      <c r="C10" s="5">
        <f>C6+C8</f>
        <v>3720655</v>
      </c>
      <c r="D10" s="5">
        <f t="shared" ref="D10:O10" si="0">D6+D8</f>
        <v>3706605</v>
      </c>
      <c r="E10" s="5">
        <f t="shared" si="0"/>
        <v>3683183</v>
      </c>
      <c r="F10" s="5">
        <f t="shared" si="0"/>
        <v>3694450</v>
      </c>
      <c r="G10" s="5">
        <f t="shared" si="0"/>
        <v>3769682</v>
      </c>
      <c r="H10" s="5">
        <f t="shared" si="0"/>
        <v>3725755</v>
      </c>
      <c r="I10" s="5">
        <f t="shared" si="0"/>
        <v>3883861</v>
      </c>
      <c r="J10" s="5">
        <f t="shared" si="0"/>
        <v>4072793</v>
      </c>
      <c r="K10" s="5">
        <f t="shared" si="0"/>
        <v>4152620</v>
      </c>
      <c r="L10" s="5">
        <f t="shared" si="0"/>
        <v>4335822</v>
      </c>
      <c r="M10" s="5">
        <f t="shared" si="0"/>
        <v>4207741</v>
      </c>
      <c r="N10" s="5">
        <f t="shared" si="0"/>
        <v>4262919</v>
      </c>
      <c r="O10" s="5">
        <f t="shared" si="0"/>
        <v>4161947</v>
      </c>
      <c r="P10" s="1"/>
      <c r="Q10" s="1"/>
    </row>
    <row r="11" spans="1:17" x14ac:dyDescent="0.25">
      <c r="A11" s="234"/>
      <c r="B11" s="45" t="s">
        <v>7</v>
      </c>
      <c r="C11" s="5">
        <f>C7+C9</f>
        <v>9236848</v>
      </c>
      <c r="D11" s="5">
        <f t="shared" ref="D11:O11" si="1">D7+D9</f>
        <v>9752018</v>
      </c>
      <c r="E11" s="5">
        <f t="shared" si="1"/>
        <v>10211448</v>
      </c>
      <c r="F11" s="5">
        <f t="shared" si="1"/>
        <v>10691581</v>
      </c>
      <c r="G11" s="5">
        <f t="shared" si="1"/>
        <v>10995737</v>
      </c>
      <c r="H11" s="5">
        <f t="shared" si="1"/>
        <v>11386904</v>
      </c>
      <c r="I11" s="5">
        <f t="shared" si="1"/>
        <v>11755924</v>
      </c>
      <c r="J11" s="5">
        <f t="shared" si="1"/>
        <v>12079560</v>
      </c>
      <c r="K11" s="5">
        <f t="shared" si="1"/>
        <v>12454387</v>
      </c>
      <c r="L11" s="5">
        <f t="shared" si="1"/>
        <v>12626693</v>
      </c>
      <c r="M11" s="5">
        <f t="shared" si="1"/>
        <v>13065376</v>
      </c>
      <c r="N11" s="5">
        <f t="shared" si="1"/>
        <v>13289586</v>
      </c>
      <c r="O11" s="5">
        <f t="shared" si="1"/>
        <v>13645467</v>
      </c>
      <c r="P11" s="1"/>
      <c r="Q11" s="1"/>
    </row>
    <row r="12" spans="1:17" s="193" customFormat="1" x14ac:dyDescent="0.25">
      <c r="A12" s="239" t="s">
        <v>272</v>
      </c>
      <c r="B12" s="239"/>
      <c r="C12" s="10">
        <v>28.714290091231316</v>
      </c>
      <c r="D12" s="10">
        <v>27.540744695798374</v>
      </c>
      <c r="E12" s="10">
        <v>26.507958361758583</v>
      </c>
      <c r="F12" s="10">
        <v>25.680814951670826</v>
      </c>
      <c r="G12" s="10">
        <v>25.530477665415386</v>
      </c>
      <c r="H12" s="10">
        <v>24.653206295463956</v>
      </c>
      <c r="I12" s="10">
        <v>24.833212221267747</v>
      </c>
      <c r="J12" s="10">
        <v>25.214858788685461</v>
      </c>
      <c r="K12" s="10">
        <v>25.005228214813179</v>
      </c>
      <c r="L12" s="10">
        <v>25.561197735123592</v>
      </c>
      <c r="M12" s="10">
        <v>24.360056149680453</v>
      </c>
      <c r="N12" s="10">
        <v>24.286670193228829</v>
      </c>
      <c r="O12" s="10">
        <v>23.371989891401412</v>
      </c>
      <c r="P12" s="191"/>
      <c r="Q12" s="191"/>
    </row>
    <row r="13" spans="1:17" x14ac:dyDescent="0.25">
      <c r="A13" s="235" t="s">
        <v>181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1"/>
      <c r="Q13" s="1"/>
    </row>
    <row r="14" spans="1:17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"/>
      <c r="Q14" s="1"/>
    </row>
    <row r="15" spans="1:17" x14ac:dyDescent="0.25">
      <c r="A15" s="237" t="s">
        <v>285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1"/>
      <c r="Q15" s="1"/>
    </row>
    <row r="16" spans="1:17" x14ac:dyDescent="0.25">
      <c r="A16" s="232" t="s">
        <v>180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1"/>
      <c r="Q16" s="1"/>
    </row>
    <row r="17" spans="1:4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"/>
      <c r="Q17" s="1"/>
    </row>
    <row r="18" spans="1:44" x14ac:dyDescent="0.25">
      <c r="A18" s="12" t="s">
        <v>26</v>
      </c>
      <c r="B18" s="12" t="s">
        <v>16</v>
      </c>
      <c r="C18" s="30">
        <v>1990</v>
      </c>
      <c r="D18" s="30">
        <v>1992</v>
      </c>
      <c r="E18" s="30">
        <v>1994</v>
      </c>
      <c r="F18" s="30">
        <v>1996</v>
      </c>
      <c r="G18" s="30">
        <v>1998</v>
      </c>
      <c r="H18" s="30">
        <v>2000</v>
      </c>
      <c r="I18" s="30">
        <v>2003</v>
      </c>
      <c r="J18" s="30">
        <v>2006</v>
      </c>
      <c r="K18" s="30">
        <v>2009</v>
      </c>
      <c r="L18" s="30">
        <v>2011</v>
      </c>
      <c r="M18" s="30">
        <v>2013</v>
      </c>
      <c r="N18" s="30">
        <v>2015</v>
      </c>
      <c r="O18" s="30">
        <v>2017</v>
      </c>
      <c r="P18" s="1"/>
      <c r="Q18" s="1"/>
    </row>
    <row r="19" spans="1:44" x14ac:dyDescent="0.25">
      <c r="A19" s="233" t="s">
        <v>9</v>
      </c>
      <c r="B19" s="44" t="s">
        <v>6</v>
      </c>
      <c r="C19" s="5">
        <v>14543</v>
      </c>
      <c r="D19" s="5">
        <v>19170</v>
      </c>
      <c r="E19" s="5">
        <v>22308</v>
      </c>
      <c r="F19" s="5">
        <v>17151</v>
      </c>
      <c r="G19" s="5">
        <v>23444</v>
      </c>
      <c r="H19" s="5">
        <v>30527</v>
      </c>
      <c r="I19" s="5">
        <v>30832</v>
      </c>
      <c r="J19" s="5">
        <v>32328</v>
      </c>
      <c r="K19" s="5">
        <v>29388</v>
      </c>
      <c r="L19" s="5">
        <v>24385</v>
      </c>
      <c r="M19" s="5">
        <v>26220</v>
      </c>
      <c r="N19" s="5">
        <v>30927</v>
      </c>
      <c r="O19" s="5">
        <v>24350</v>
      </c>
      <c r="P19" s="1"/>
      <c r="Q19" s="1"/>
    </row>
    <row r="20" spans="1:44" x14ac:dyDescent="0.25">
      <c r="A20" s="234"/>
      <c r="B20" s="44" t="s">
        <v>7</v>
      </c>
      <c r="C20" s="5">
        <v>37134</v>
      </c>
      <c r="D20" s="5">
        <v>51675</v>
      </c>
      <c r="E20" s="5">
        <v>65396</v>
      </c>
      <c r="F20" s="5">
        <v>49138</v>
      </c>
      <c r="G20" s="5">
        <v>69710</v>
      </c>
      <c r="H20" s="5">
        <v>95478</v>
      </c>
      <c r="I20" s="5">
        <v>96595</v>
      </c>
      <c r="J20" s="5">
        <v>100447</v>
      </c>
      <c r="K20" s="5">
        <v>91714</v>
      </c>
      <c r="L20" s="5">
        <v>71814</v>
      </c>
      <c r="M20" s="5">
        <v>78035</v>
      </c>
      <c r="N20" s="5">
        <v>96665</v>
      </c>
      <c r="O20" s="5">
        <v>78972</v>
      </c>
      <c r="AM20" s="4"/>
      <c r="AN20" s="4"/>
      <c r="AP20" s="4"/>
      <c r="AQ20" s="4"/>
      <c r="AR20" s="4"/>
    </row>
    <row r="21" spans="1:44" x14ac:dyDescent="0.25">
      <c r="A21" s="233" t="s">
        <v>10</v>
      </c>
      <c r="B21" s="44" t="s">
        <v>6</v>
      </c>
      <c r="C21" s="5">
        <v>15190</v>
      </c>
      <c r="D21" s="5">
        <v>19548</v>
      </c>
      <c r="E21" s="5">
        <v>22910</v>
      </c>
      <c r="F21" s="5">
        <v>17102</v>
      </c>
      <c r="G21" s="5">
        <v>23653</v>
      </c>
      <c r="H21" s="5">
        <v>30423</v>
      </c>
      <c r="I21" s="5">
        <v>30293</v>
      </c>
      <c r="J21" s="5">
        <v>31824</v>
      </c>
      <c r="K21" s="5">
        <v>29306</v>
      </c>
      <c r="L21" s="5">
        <v>24865</v>
      </c>
      <c r="M21" s="5">
        <v>26630</v>
      </c>
      <c r="N21" s="5">
        <v>31125</v>
      </c>
      <c r="O21" s="5">
        <v>24395</v>
      </c>
      <c r="AM21" s="4"/>
      <c r="AN21" s="4"/>
      <c r="AP21" s="4"/>
      <c r="AQ21" s="4"/>
      <c r="AR21" s="4"/>
    </row>
    <row r="22" spans="1:44" x14ac:dyDescent="0.25">
      <c r="A22" s="234"/>
      <c r="B22" s="45" t="s">
        <v>7</v>
      </c>
      <c r="C22" s="5">
        <v>38322</v>
      </c>
      <c r="D22" s="5">
        <v>53066</v>
      </c>
      <c r="E22" s="5">
        <v>67443</v>
      </c>
      <c r="F22" s="5">
        <v>50871</v>
      </c>
      <c r="G22" s="5">
        <v>71350</v>
      </c>
      <c r="H22" s="5">
        <v>96200</v>
      </c>
      <c r="I22" s="5">
        <v>99209</v>
      </c>
      <c r="J22" s="5">
        <v>104060</v>
      </c>
      <c r="K22" s="5">
        <v>96516</v>
      </c>
      <c r="L22" s="5">
        <v>79238</v>
      </c>
      <c r="M22" s="5">
        <v>87606</v>
      </c>
      <c r="N22" s="5">
        <v>108251</v>
      </c>
      <c r="O22" s="5">
        <v>88722</v>
      </c>
      <c r="AM22" s="4"/>
      <c r="AN22" s="4"/>
      <c r="AP22" s="4"/>
      <c r="AQ22" s="4"/>
      <c r="AR22" s="4"/>
    </row>
    <row r="23" spans="1:44" x14ac:dyDescent="0.25">
      <c r="A23" s="233" t="s">
        <v>8</v>
      </c>
      <c r="B23" s="44" t="s">
        <v>6</v>
      </c>
      <c r="C23" s="5">
        <f>C19+C21</f>
        <v>29733</v>
      </c>
      <c r="D23" s="5">
        <f t="shared" ref="D23:O23" si="2">D19+D21</f>
        <v>38718</v>
      </c>
      <c r="E23" s="5">
        <f t="shared" si="2"/>
        <v>45218</v>
      </c>
      <c r="F23" s="5">
        <f t="shared" si="2"/>
        <v>34253</v>
      </c>
      <c r="G23" s="5">
        <f t="shared" si="2"/>
        <v>47097</v>
      </c>
      <c r="H23" s="5">
        <f t="shared" si="2"/>
        <v>60950</v>
      </c>
      <c r="I23" s="5">
        <f t="shared" si="2"/>
        <v>61125</v>
      </c>
      <c r="J23" s="5">
        <f t="shared" si="2"/>
        <v>64152</v>
      </c>
      <c r="K23" s="5">
        <f t="shared" si="2"/>
        <v>58694</v>
      </c>
      <c r="L23" s="5">
        <f t="shared" si="2"/>
        <v>49250</v>
      </c>
      <c r="M23" s="5">
        <f t="shared" si="2"/>
        <v>52850</v>
      </c>
      <c r="N23" s="5">
        <f t="shared" si="2"/>
        <v>62052</v>
      </c>
      <c r="O23" s="5">
        <f t="shared" si="2"/>
        <v>48745</v>
      </c>
      <c r="AM23" s="4"/>
      <c r="AN23" s="4"/>
      <c r="AP23" s="4"/>
      <c r="AQ23" s="4"/>
      <c r="AR23" s="4"/>
    </row>
    <row r="24" spans="1:44" x14ac:dyDescent="0.25">
      <c r="A24" s="234"/>
      <c r="B24" s="45" t="s">
        <v>7</v>
      </c>
      <c r="C24" s="5">
        <f>C20+C22</f>
        <v>75456</v>
      </c>
      <c r="D24" s="5">
        <f t="shared" ref="D24:O24" si="3">D20+D22</f>
        <v>104741</v>
      </c>
      <c r="E24" s="5">
        <f t="shared" si="3"/>
        <v>132839</v>
      </c>
      <c r="F24" s="5">
        <f t="shared" si="3"/>
        <v>100009</v>
      </c>
      <c r="G24" s="5">
        <f t="shared" si="3"/>
        <v>141060</v>
      </c>
      <c r="H24" s="5">
        <f t="shared" si="3"/>
        <v>191678</v>
      </c>
      <c r="I24" s="5">
        <f t="shared" si="3"/>
        <v>195804</v>
      </c>
      <c r="J24" s="5">
        <f t="shared" si="3"/>
        <v>204507</v>
      </c>
      <c r="K24" s="5">
        <f t="shared" si="3"/>
        <v>188230</v>
      </c>
      <c r="L24" s="5">
        <f t="shared" si="3"/>
        <v>151052</v>
      </c>
      <c r="M24" s="5">
        <f t="shared" si="3"/>
        <v>165641</v>
      </c>
      <c r="N24" s="5">
        <f t="shared" si="3"/>
        <v>204916</v>
      </c>
      <c r="O24" s="5">
        <f t="shared" si="3"/>
        <v>167694</v>
      </c>
      <c r="AM24" s="4"/>
      <c r="AN24" s="4"/>
      <c r="AP24" s="4"/>
      <c r="AQ24" s="4"/>
      <c r="AR24" s="4"/>
    </row>
    <row r="25" spans="1:44" x14ac:dyDescent="0.25">
      <c r="A25" s="235" t="s">
        <v>181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AM25" s="4"/>
      <c r="AN25" s="4"/>
      <c r="AP25" s="4"/>
      <c r="AQ25" s="4"/>
      <c r="AR25" s="4"/>
    </row>
    <row r="26" spans="1:44" x14ac:dyDescent="0.25">
      <c r="AM26" s="4"/>
      <c r="AN26" s="4"/>
      <c r="AP26" s="4"/>
      <c r="AQ26" s="4"/>
      <c r="AR26" s="4"/>
    </row>
    <row r="27" spans="1:44" x14ac:dyDescent="0.25">
      <c r="A27" s="237" t="s">
        <v>286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AM27" s="4"/>
      <c r="AN27" s="4"/>
      <c r="AP27" s="4"/>
      <c r="AQ27" s="4"/>
      <c r="AR27" s="4"/>
    </row>
    <row r="28" spans="1:44" x14ac:dyDescent="0.25">
      <c r="A28" s="232" t="s">
        <v>180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AM28" s="4"/>
      <c r="AN28" s="4"/>
      <c r="AP28" s="4"/>
      <c r="AQ28" s="4"/>
      <c r="AR28" s="4"/>
    </row>
    <row r="29" spans="1:44" x14ac:dyDescent="0.25">
      <c r="AM29" s="4"/>
      <c r="AN29" s="4"/>
      <c r="AP29" s="4"/>
      <c r="AQ29" s="4"/>
      <c r="AR29" s="4"/>
    </row>
    <row r="30" spans="1:44" x14ac:dyDescent="0.25">
      <c r="C30" s="230">
        <v>2011</v>
      </c>
      <c r="D30" s="230"/>
      <c r="E30" s="230">
        <v>2013</v>
      </c>
      <c r="F30" s="230"/>
      <c r="G30" s="230">
        <v>2015</v>
      </c>
      <c r="H30" s="230"/>
      <c r="I30" s="230">
        <v>2017</v>
      </c>
      <c r="J30" s="230"/>
      <c r="AM30" s="4"/>
      <c r="AN30" s="4"/>
      <c r="AP30" s="4"/>
      <c r="AQ30" s="4"/>
      <c r="AR30" s="4"/>
    </row>
    <row r="31" spans="1:44" ht="30" x14ac:dyDescent="0.25">
      <c r="A31" s="12" t="s">
        <v>26</v>
      </c>
      <c r="B31" s="12" t="s">
        <v>16</v>
      </c>
      <c r="C31" s="29" t="s">
        <v>144</v>
      </c>
      <c r="D31" s="29" t="s">
        <v>182</v>
      </c>
      <c r="E31" s="29" t="s">
        <v>144</v>
      </c>
      <c r="F31" s="29" t="s">
        <v>182</v>
      </c>
      <c r="G31" s="29" t="s">
        <v>144</v>
      </c>
      <c r="H31" s="29" t="s">
        <v>182</v>
      </c>
      <c r="I31" s="29" t="s">
        <v>144</v>
      </c>
      <c r="J31" s="29" t="s">
        <v>182</v>
      </c>
      <c r="AM31" s="4"/>
      <c r="AN31" s="4"/>
      <c r="AP31" s="4"/>
      <c r="AQ31" s="4"/>
      <c r="AR31" s="4"/>
    </row>
    <row r="32" spans="1:44" x14ac:dyDescent="0.25">
      <c r="A32" s="233" t="s">
        <v>9</v>
      </c>
      <c r="B32" s="44" t="s">
        <v>6</v>
      </c>
      <c r="C32" s="37">
        <v>0.2661193</v>
      </c>
      <c r="D32" s="37">
        <v>3.6483000000000002E-3</v>
      </c>
      <c r="E32" s="37">
        <v>0.25600980000000001</v>
      </c>
      <c r="F32" s="37">
        <v>2.4315999999999999E-3</v>
      </c>
      <c r="G32" s="37">
        <v>0.25451200000000002</v>
      </c>
      <c r="H32" s="37">
        <v>2.5125E-3</v>
      </c>
      <c r="I32" s="37">
        <v>0.24525669999999999</v>
      </c>
      <c r="J32" s="37">
        <v>2.3024999999999999E-3</v>
      </c>
      <c r="AM32" s="4"/>
      <c r="AN32" s="4"/>
      <c r="AP32" s="4"/>
      <c r="AQ32" s="4"/>
      <c r="AR32" s="4"/>
    </row>
    <row r="33" spans="1:44" x14ac:dyDescent="0.25">
      <c r="A33" s="234"/>
      <c r="B33" s="44" t="s">
        <v>7</v>
      </c>
      <c r="C33" s="37">
        <v>0.73388070000000005</v>
      </c>
      <c r="D33" s="37">
        <v>3.6483000000000002E-3</v>
      </c>
      <c r="E33" s="37">
        <v>0.74399020000000005</v>
      </c>
      <c r="F33" s="37">
        <v>2.4315999999999999E-3</v>
      </c>
      <c r="G33" s="37">
        <v>0.74548800000000004</v>
      </c>
      <c r="H33" s="37">
        <v>2.5125E-3</v>
      </c>
      <c r="I33" s="37">
        <v>0.75474330000000001</v>
      </c>
      <c r="J33" s="37">
        <v>2.3024999999999999E-3</v>
      </c>
      <c r="AN33" s="4"/>
      <c r="AQ33" s="4"/>
      <c r="AR33" s="4"/>
    </row>
    <row r="34" spans="1:44" ht="15" customHeight="1" x14ac:dyDescent="0.25">
      <c r="A34" s="233" t="s">
        <v>10</v>
      </c>
      <c r="B34" s="44" t="s">
        <v>6</v>
      </c>
      <c r="C34" s="37">
        <v>0.24606919999999999</v>
      </c>
      <c r="D34" s="37">
        <v>3.3682E-3</v>
      </c>
      <c r="E34" s="37">
        <v>0.23243849999999999</v>
      </c>
      <c r="F34" s="37">
        <v>2.2476000000000002E-3</v>
      </c>
      <c r="G34" s="37">
        <v>0.2324068</v>
      </c>
      <c r="H34" s="37">
        <v>2.1312000000000002E-3</v>
      </c>
      <c r="I34" s="37">
        <v>0.2232555</v>
      </c>
      <c r="J34" s="37">
        <v>1.8521E-3</v>
      </c>
      <c r="AM34" s="4"/>
      <c r="AN34" s="4"/>
    </row>
    <row r="35" spans="1:44" x14ac:dyDescent="0.25">
      <c r="A35" s="234"/>
      <c r="B35" s="45" t="s">
        <v>7</v>
      </c>
      <c r="C35" s="37">
        <v>0.75393080000000001</v>
      </c>
      <c r="D35" s="37">
        <v>3.3682E-3</v>
      </c>
      <c r="E35" s="37">
        <v>0.76756150000000001</v>
      </c>
      <c r="F35" s="37">
        <v>2.2476000000000002E-3</v>
      </c>
      <c r="G35" s="37">
        <v>0.76759319999999998</v>
      </c>
      <c r="H35" s="37">
        <v>2.1312000000000002E-3</v>
      </c>
      <c r="I35" s="37">
        <v>0.77674449999999995</v>
      </c>
      <c r="J35" s="37">
        <v>1.8521E-3</v>
      </c>
      <c r="AM35" s="4"/>
      <c r="AN35" s="4"/>
    </row>
    <row r="36" spans="1:44" x14ac:dyDescent="0.25">
      <c r="A36" s="233" t="s">
        <v>8</v>
      </c>
      <c r="B36" s="44" t="s">
        <v>6</v>
      </c>
      <c r="C36" s="37">
        <v>0.25561200000000001</v>
      </c>
      <c r="D36" s="37">
        <v>3.0419000000000002E-3</v>
      </c>
      <c r="E36" s="37">
        <v>0.2436006</v>
      </c>
      <c r="F36" s="37">
        <v>1.776E-3</v>
      </c>
      <c r="G36" s="37">
        <v>0.24286669999999999</v>
      </c>
      <c r="H36" s="37">
        <v>1.9522000000000001E-3</v>
      </c>
      <c r="I36" s="37">
        <v>0.23371990000000001</v>
      </c>
      <c r="J36" s="37">
        <v>1.6819999999999999E-3</v>
      </c>
      <c r="AM36" s="4"/>
      <c r="AN36" s="4"/>
    </row>
    <row r="37" spans="1:44" x14ac:dyDescent="0.25">
      <c r="A37" s="234"/>
      <c r="B37" s="45" t="s">
        <v>7</v>
      </c>
      <c r="C37" s="37">
        <v>0.74438800000000005</v>
      </c>
      <c r="D37" s="37">
        <v>3.0419000000000002E-3</v>
      </c>
      <c r="E37" s="37">
        <v>0.75639940000000006</v>
      </c>
      <c r="F37" s="37">
        <v>1.776E-3</v>
      </c>
      <c r="G37" s="37">
        <v>0.75713330000000001</v>
      </c>
      <c r="H37" s="37">
        <v>1.9522000000000001E-3</v>
      </c>
      <c r="I37" s="37">
        <v>0.76628010000000002</v>
      </c>
      <c r="J37" s="37">
        <v>1.6819999999999999E-3</v>
      </c>
      <c r="AM37" s="4"/>
      <c r="AN37" s="4"/>
    </row>
    <row r="38" spans="1:44" x14ac:dyDescent="0.25">
      <c r="A38" s="231" t="s">
        <v>214</v>
      </c>
      <c r="B38" s="231"/>
      <c r="C38" s="231"/>
      <c r="D38" s="231"/>
      <c r="E38" s="231"/>
      <c r="F38" s="231"/>
      <c r="G38" s="231"/>
      <c r="H38" s="231"/>
      <c r="I38" s="231"/>
      <c r="J38" s="231"/>
    </row>
    <row r="41" spans="1:44" x14ac:dyDescent="0.2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</row>
    <row r="42" spans="1:44" x14ac:dyDescent="0.25">
      <c r="A42" s="183"/>
      <c r="B42" s="183"/>
      <c r="C42" s="183"/>
      <c r="D42" s="183"/>
      <c r="E42" s="183"/>
      <c r="J42" s="183"/>
      <c r="K42" s="183"/>
      <c r="L42" s="183"/>
      <c r="N42" s="11"/>
      <c r="P42" s="19"/>
    </row>
    <row r="43" spans="1:44" x14ac:dyDescent="0.25">
      <c r="A43" s="183"/>
      <c r="B43" s="183"/>
      <c r="C43" s="183"/>
      <c r="D43" s="183"/>
      <c r="E43" s="183"/>
      <c r="J43" s="183"/>
      <c r="K43" s="183"/>
      <c r="L43" s="183"/>
      <c r="N43" s="11"/>
      <c r="P43" s="19"/>
    </row>
    <row r="44" spans="1:44" x14ac:dyDescent="0.2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</row>
    <row r="45" spans="1:44" x14ac:dyDescent="0.2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</row>
    <row r="46" spans="1:44" x14ac:dyDescent="0.25">
      <c r="A46" s="183"/>
      <c r="J46" s="183"/>
      <c r="K46" s="183"/>
      <c r="L46" s="183"/>
    </row>
    <row r="47" spans="1:44" x14ac:dyDescent="0.25">
      <c r="A47" s="183"/>
      <c r="B47" s="183"/>
      <c r="C47" s="183"/>
      <c r="D47" s="183"/>
      <c r="E47" s="183"/>
      <c r="J47" s="183"/>
      <c r="K47" s="183"/>
      <c r="L47" s="183"/>
    </row>
    <row r="48" spans="1:44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</row>
    <row r="49" spans="1:12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  <row r="61" spans="1:12" x14ac:dyDescent="0.25">
      <c r="B61" s="20"/>
      <c r="H61" s="20"/>
    </row>
    <row r="62" spans="1:12" x14ac:dyDescent="0.25">
      <c r="B62" s="20"/>
      <c r="H62" s="20"/>
    </row>
  </sheetData>
  <mergeCells count="23">
    <mergeCell ref="A2:O2"/>
    <mergeCell ref="A6:A7"/>
    <mergeCell ref="A8:A9"/>
    <mergeCell ref="A10:A11"/>
    <mergeCell ref="A15:O15"/>
    <mergeCell ref="A13:O13"/>
    <mergeCell ref="A12:B12"/>
    <mergeCell ref="G30:H30"/>
    <mergeCell ref="I30:J30"/>
    <mergeCell ref="A38:J38"/>
    <mergeCell ref="A3:O3"/>
    <mergeCell ref="A16:O16"/>
    <mergeCell ref="A28:O28"/>
    <mergeCell ref="C30:D30"/>
    <mergeCell ref="E30:F30"/>
    <mergeCell ref="A32:A33"/>
    <mergeCell ref="A34:A35"/>
    <mergeCell ref="A36:A37"/>
    <mergeCell ref="A19:A20"/>
    <mergeCell ref="A21:A22"/>
    <mergeCell ref="A23:A24"/>
    <mergeCell ref="A25:O25"/>
    <mergeCell ref="A27:O27"/>
  </mergeCells>
  <hyperlinks>
    <hyperlink ref="A1" location="Índice!A1" display="Índice!A1" xr:uid="{E02D2E29-2F64-46C0-B26F-A0A8F522446F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E3EAA-59A8-4E7F-9DBB-122C5B82D38D}">
  <dimension ref="A1:O52"/>
  <sheetViews>
    <sheetView topLeftCell="A7" workbookViewId="0">
      <selection activeCell="A27" sqref="A27:G27"/>
    </sheetView>
  </sheetViews>
  <sheetFormatPr baseColWidth="10" defaultRowHeight="15" x14ac:dyDescent="0.25"/>
  <cols>
    <col min="1" max="1" width="21.140625" customWidth="1"/>
  </cols>
  <sheetData>
    <row r="1" spans="1:15" s="193" customFormat="1" x14ac:dyDescent="0.25">
      <c r="A1" s="207" t="s">
        <v>273</v>
      </c>
    </row>
    <row r="2" spans="1:15" x14ac:dyDescent="0.25">
      <c r="A2" s="237" t="s">
        <v>323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211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15" x14ac:dyDescent="0.25">
      <c r="A5" s="78" t="s">
        <v>16</v>
      </c>
      <c r="B5" s="89">
        <v>1990</v>
      </c>
      <c r="C5" s="30">
        <v>1992</v>
      </c>
      <c r="D5" s="30">
        <v>1994</v>
      </c>
      <c r="E5" s="30">
        <v>1996</v>
      </c>
      <c r="F5" s="30">
        <v>1998</v>
      </c>
      <c r="G5" s="30">
        <v>2000</v>
      </c>
      <c r="H5" s="30">
        <v>2003</v>
      </c>
      <c r="I5" s="30">
        <v>2006</v>
      </c>
      <c r="J5" s="30">
        <v>2009</v>
      </c>
      <c r="K5" s="30">
        <v>2011</v>
      </c>
      <c r="L5" s="30">
        <v>2013</v>
      </c>
      <c r="M5" s="30">
        <v>2015</v>
      </c>
      <c r="N5" s="30">
        <v>2017</v>
      </c>
    </row>
    <row r="6" spans="1:15" ht="30" x14ac:dyDescent="0.25">
      <c r="A6" s="78" t="s">
        <v>194</v>
      </c>
      <c r="B6" s="9">
        <v>3.066827</v>
      </c>
      <c r="C6" s="9">
        <v>3.0294422000000001</v>
      </c>
      <c r="D6" s="9">
        <v>3.0238991999999998</v>
      </c>
      <c r="E6" s="9">
        <v>3.1282258999999999</v>
      </c>
      <c r="F6" s="9">
        <v>3.0671202000000002</v>
      </c>
      <c r="G6" s="9">
        <v>3.0255977000000001</v>
      </c>
      <c r="H6" s="9">
        <v>2.9129794000000002</v>
      </c>
      <c r="I6" s="9">
        <v>2.8279266000000001</v>
      </c>
      <c r="J6" s="9">
        <v>2.6304953000000002</v>
      </c>
      <c r="K6" s="9">
        <v>2.5064304000000002</v>
      </c>
      <c r="L6" s="9">
        <v>2.4562274999999998</v>
      </c>
      <c r="M6" s="9">
        <v>2.4261054</v>
      </c>
      <c r="N6" s="9">
        <v>2.3521451</v>
      </c>
    </row>
    <row r="7" spans="1:15" ht="30" x14ac:dyDescent="0.25">
      <c r="A7" s="78" t="s">
        <v>195</v>
      </c>
      <c r="B7" s="9">
        <v>4.6075635000000004</v>
      </c>
      <c r="C7" s="9">
        <v>4.5177813000000002</v>
      </c>
      <c r="D7" s="9">
        <v>4.4523485999999997</v>
      </c>
      <c r="E7" s="9">
        <v>4.4998446000000003</v>
      </c>
      <c r="F7" s="9">
        <v>4.4639005999999997</v>
      </c>
      <c r="G7" s="9">
        <v>4.4702621999999996</v>
      </c>
      <c r="H7" s="9">
        <v>4.4018151999999997</v>
      </c>
      <c r="I7" s="9">
        <v>4.3613306999999999</v>
      </c>
      <c r="J7" s="9">
        <v>4.2609902000000002</v>
      </c>
      <c r="K7" s="9">
        <v>4.1428912999999996</v>
      </c>
      <c r="L7" s="9">
        <v>4.0077237999999999</v>
      </c>
      <c r="M7" s="9">
        <v>3.9427205999999999</v>
      </c>
      <c r="N7" s="9">
        <v>3.8152515999999999</v>
      </c>
    </row>
    <row r="8" spans="1:15" x14ac:dyDescent="0.25">
      <c r="A8" s="90" t="s">
        <v>8</v>
      </c>
      <c r="B8" s="9">
        <v>4.0479073000000003</v>
      </c>
      <c r="C8" s="9">
        <v>3.9436981000000002</v>
      </c>
      <c r="D8" s="9">
        <v>3.8830908000000002</v>
      </c>
      <c r="E8" s="9">
        <v>3.9490565000000002</v>
      </c>
      <c r="F8" s="9">
        <v>3.8914626999999999</v>
      </c>
      <c r="G8" s="9">
        <v>3.8529909999999998</v>
      </c>
      <c r="H8" s="9">
        <v>3.7697552000000001</v>
      </c>
      <c r="I8" s="9">
        <v>3.7156416000000001</v>
      </c>
      <c r="J8" s="9">
        <v>3.5391891000000002</v>
      </c>
      <c r="K8" s="9">
        <v>3.4108486</v>
      </c>
      <c r="L8" s="9">
        <v>3.2720481000000001</v>
      </c>
      <c r="M8" s="9">
        <v>3.2135354999999999</v>
      </c>
      <c r="N8" s="9">
        <v>3.0699084000000001</v>
      </c>
    </row>
    <row r="9" spans="1:15" x14ac:dyDescent="0.25">
      <c r="A9" s="235" t="s">
        <v>181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</row>
    <row r="11" spans="1:15" x14ac:dyDescent="0.25">
      <c r="A11" s="237" t="s">
        <v>322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</row>
    <row r="12" spans="1:15" x14ac:dyDescent="0.25">
      <c r="A12" s="232" t="s">
        <v>211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</row>
    <row r="13" spans="1:15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x14ac:dyDescent="0.25">
      <c r="A14" s="78" t="s">
        <v>16</v>
      </c>
      <c r="B14" s="89">
        <v>1990</v>
      </c>
      <c r="C14" s="30">
        <v>1992</v>
      </c>
      <c r="D14" s="30">
        <v>1994</v>
      </c>
      <c r="E14" s="30">
        <v>1996</v>
      </c>
      <c r="F14" s="30">
        <v>1998</v>
      </c>
      <c r="G14" s="30">
        <v>2000</v>
      </c>
      <c r="H14" s="30">
        <v>2003</v>
      </c>
      <c r="I14" s="30">
        <v>2006</v>
      </c>
      <c r="J14" s="30">
        <v>2009</v>
      </c>
      <c r="K14" s="30">
        <v>2011</v>
      </c>
      <c r="L14" s="30">
        <v>2013</v>
      </c>
      <c r="M14" s="30">
        <v>2015</v>
      </c>
      <c r="N14" s="30">
        <v>2017</v>
      </c>
      <c r="O14" s="79"/>
    </row>
    <row r="15" spans="1:15" ht="30" x14ac:dyDescent="0.25">
      <c r="A15" s="78" t="s">
        <v>194</v>
      </c>
      <c r="B15" s="165">
        <v>9463</v>
      </c>
      <c r="C15" s="165">
        <v>14148</v>
      </c>
      <c r="D15" s="165">
        <v>18821</v>
      </c>
      <c r="E15" s="165">
        <v>13533</v>
      </c>
      <c r="F15" s="165">
        <v>20164</v>
      </c>
      <c r="G15" s="165">
        <v>28395</v>
      </c>
      <c r="H15" s="165">
        <v>30281</v>
      </c>
      <c r="I15" s="165">
        <v>33345</v>
      </c>
      <c r="J15" s="165">
        <v>33848</v>
      </c>
      <c r="K15" s="165">
        <v>27283</v>
      </c>
      <c r="L15" s="165">
        <v>31958</v>
      </c>
      <c r="M15" s="165">
        <v>42384</v>
      </c>
      <c r="N15" s="165">
        <v>37427</v>
      </c>
      <c r="O15" s="79"/>
    </row>
    <row r="16" spans="1:15" ht="30" x14ac:dyDescent="0.25">
      <c r="A16" s="78" t="s">
        <v>195</v>
      </c>
      <c r="B16" s="165">
        <v>16330</v>
      </c>
      <c r="C16" s="165">
        <v>21800</v>
      </c>
      <c r="D16" s="165">
        <v>26558</v>
      </c>
      <c r="E16" s="165">
        <v>20103</v>
      </c>
      <c r="F16" s="165">
        <v>27892</v>
      </c>
      <c r="G16" s="165">
        <v>36612</v>
      </c>
      <c r="H16" s="165">
        <v>37813</v>
      </c>
      <c r="I16" s="165">
        <v>40313</v>
      </c>
      <c r="J16" s="165">
        <v>37612</v>
      </c>
      <c r="K16" s="165">
        <v>31801</v>
      </c>
      <c r="L16" s="165">
        <v>34767</v>
      </c>
      <c r="M16" s="165">
        <v>41503</v>
      </c>
      <c r="N16" s="165">
        <v>33521</v>
      </c>
      <c r="O16" s="79"/>
    </row>
    <row r="17" spans="1:15" x14ac:dyDescent="0.25">
      <c r="A17" s="90" t="s">
        <v>8</v>
      </c>
      <c r="B17" s="165">
        <v>25793</v>
      </c>
      <c r="C17" s="165">
        <v>35948</v>
      </c>
      <c r="D17" s="165">
        <v>45379</v>
      </c>
      <c r="E17" s="165">
        <v>33636</v>
      </c>
      <c r="F17" s="165">
        <v>48056</v>
      </c>
      <c r="G17" s="165">
        <v>65007</v>
      </c>
      <c r="H17" s="165">
        <v>68094</v>
      </c>
      <c r="I17" s="165">
        <v>73658</v>
      </c>
      <c r="J17" s="165">
        <v>71460</v>
      </c>
      <c r="K17" s="165">
        <v>59084</v>
      </c>
      <c r="L17" s="165">
        <v>66725</v>
      </c>
      <c r="M17" s="165">
        <v>83887</v>
      </c>
      <c r="N17" s="165">
        <v>70948</v>
      </c>
      <c r="O17" s="79"/>
    </row>
    <row r="18" spans="1:15" x14ac:dyDescent="0.25">
      <c r="A18" s="235" t="s">
        <v>214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79"/>
    </row>
    <row r="19" spans="1:15" x14ac:dyDescent="0.25">
      <c r="A19" s="79"/>
      <c r="B19" s="79"/>
      <c r="C19" s="79"/>
      <c r="D19" s="79"/>
      <c r="E19" s="79"/>
      <c r="F19" s="79"/>
      <c r="G19" s="79"/>
    </row>
    <row r="20" spans="1:15" x14ac:dyDescent="0.25">
      <c r="A20" s="237" t="s">
        <v>321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</row>
    <row r="21" spans="1:15" x14ac:dyDescent="0.25">
      <c r="A21" s="232" t="s">
        <v>211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</row>
    <row r="23" spans="1:15" x14ac:dyDescent="0.25">
      <c r="B23" s="255">
        <v>2013</v>
      </c>
      <c r="C23" s="256"/>
      <c r="D23" s="255">
        <v>2015</v>
      </c>
      <c r="E23" s="256"/>
      <c r="F23" s="255">
        <v>2017</v>
      </c>
      <c r="G23" s="256"/>
    </row>
    <row r="24" spans="1:15" ht="30" x14ac:dyDescent="0.25">
      <c r="B24" s="77" t="s">
        <v>144</v>
      </c>
      <c r="C24" s="77" t="s">
        <v>182</v>
      </c>
      <c r="D24" s="77" t="s">
        <v>144</v>
      </c>
      <c r="E24" s="77" t="s">
        <v>182</v>
      </c>
      <c r="F24" s="77" t="s">
        <v>144</v>
      </c>
      <c r="G24" s="77" t="s">
        <v>182</v>
      </c>
    </row>
    <row r="25" spans="1:15" ht="30" x14ac:dyDescent="0.25">
      <c r="A25" s="78" t="s">
        <v>194</v>
      </c>
      <c r="B25" s="54">
        <v>2.4562270000000002</v>
      </c>
      <c r="C25" s="54">
        <v>1.62671E-2</v>
      </c>
      <c r="D25" s="54">
        <v>2.4261050000000002</v>
      </c>
      <c r="E25" s="54">
        <v>1.08684E-2</v>
      </c>
      <c r="F25" s="54">
        <v>2.3521450000000002</v>
      </c>
      <c r="G25" s="54">
        <v>9.7663999999999997E-3</v>
      </c>
    </row>
    <row r="26" spans="1:15" ht="30" x14ac:dyDescent="0.25">
      <c r="A26" s="78" t="s">
        <v>195</v>
      </c>
      <c r="B26" s="54">
        <v>4.0077239999999996</v>
      </c>
      <c r="C26" s="54">
        <v>1.75698E-2</v>
      </c>
      <c r="D26" s="54">
        <v>3.9427210000000001</v>
      </c>
      <c r="E26" s="54">
        <v>2.5568799999999999E-2</v>
      </c>
      <c r="F26" s="54">
        <v>3.8152520000000001</v>
      </c>
      <c r="G26" s="54">
        <v>1.89771E-2</v>
      </c>
    </row>
    <row r="27" spans="1:15" x14ac:dyDescent="0.25">
      <c r="A27" s="231" t="s">
        <v>214</v>
      </c>
      <c r="B27" s="231"/>
      <c r="C27" s="231"/>
      <c r="D27" s="231"/>
      <c r="E27" s="231"/>
      <c r="F27" s="231"/>
      <c r="G27" s="231"/>
      <c r="H27" s="75"/>
    </row>
    <row r="28" spans="1:15" x14ac:dyDescent="0.25">
      <c r="A28" s="79"/>
      <c r="B28" s="79"/>
      <c r="C28" s="79"/>
      <c r="D28" s="79"/>
      <c r="E28" s="79"/>
    </row>
    <row r="29" spans="1:15" x14ac:dyDescent="0.25">
      <c r="A29" s="79"/>
      <c r="B29" s="79"/>
      <c r="C29" s="79"/>
      <c r="D29" s="79"/>
      <c r="E29" s="79"/>
    </row>
    <row r="30" spans="1:15" x14ac:dyDescent="0.25">
      <c r="A30" s="173"/>
      <c r="B30" s="173"/>
      <c r="C30" s="173"/>
      <c r="D30" s="173"/>
      <c r="E30" s="173"/>
      <c r="F30" s="173"/>
      <c r="G30" s="173"/>
      <c r="H30" s="79"/>
      <c r="I30" s="79"/>
      <c r="J30" s="79"/>
      <c r="K30" s="79"/>
    </row>
    <row r="31" spans="1:15" x14ac:dyDescent="0.25">
      <c r="A31" s="173"/>
      <c r="B31" s="173"/>
      <c r="C31" s="173"/>
      <c r="D31" s="173"/>
      <c r="E31" s="173"/>
      <c r="F31" s="173"/>
      <c r="G31" s="173"/>
      <c r="H31" s="79"/>
      <c r="I31" s="79"/>
      <c r="J31" s="79"/>
      <c r="K31" s="79"/>
    </row>
    <row r="32" spans="1:15" x14ac:dyDescent="0.25">
      <c r="A32" s="173"/>
      <c r="B32" s="173"/>
      <c r="C32" s="173"/>
      <c r="D32" s="173"/>
      <c r="E32" s="173"/>
      <c r="F32" s="173"/>
      <c r="G32" s="173"/>
      <c r="H32" s="79"/>
      <c r="I32" s="79"/>
      <c r="J32" s="79"/>
      <c r="K32" s="79"/>
    </row>
    <row r="33" spans="1:11" x14ac:dyDescent="0.25">
      <c r="A33" s="173"/>
      <c r="B33" s="173"/>
      <c r="C33" s="173"/>
      <c r="D33" s="173"/>
      <c r="E33" s="173"/>
      <c r="F33" s="173"/>
      <c r="G33" s="173"/>
      <c r="H33" s="79"/>
      <c r="I33" s="79"/>
      <c r="J33" s="79"/>
      <c r="K33" s="79"/>
    </row>
    <row r="34" spans="1:11" x14ac:dyDescent="0.25">
      <c r="A34" s="173"/>
      <c r="B34" s="173"/>
      <c r="C34" s="173"/>
      <c r="D34" s="173"/>
      <c r="E34" s="173"/>
      <c r="F34" s="173"/>
      <c r="G34" s="173"/>
      <c r="H34" s="79"/>
      <c r="I34" s="79"/>
      <c r="J34" s="79"/>
      <c r="K34" s="79"/>
    </row>
    <row r="35" spans="1:11" s="173" customFormat="1" x14ac:dyDescent="0.25"/>
    <row r="36" spans="1:11" s="173" customFormat="1" x14ac:dyDescent="0.25"/>
    <row r="37" spans="1:11" x14ac:dyDescent="0.25">
      <c r="A37" s="173"/>
      <c r="F37" s="173"/>
      <c r="G37" s="173"/>
    </row>
    <row r="38" spans="1:11" x14ac:dyDescent="0.25">
      <c r="A38" s="173"/>
      <c r="B38" s="173"/>
      <c r="C38" s="173"/>
      <c r="D38" s="173"/>
      <c r="E38" s="173"/>
    </row>
    <row r="39" spans="1:11" x14ac:dyDescent="0.25">
      <c r="A39" s="173"/>
      <c r="B39" s="173"/>
      <c r="C39" s="173"/>
      <c r="D39" s="173"/>
      <c r="E39" s="173"/>
      <c r="F39" s="173"/>
      <c r="G39" s="173"/>
    </row>
    <row r="40" spans="1:11" x14ac:dyDescent="0.25">
      <c r="A40" s="173"/>
      <c r="F40" s="173"/>
      <c r="G40" s="173"/>
    </row>
    <row r="41" spans="1:11" x14ac:dyDescent="0.25">
      <c r="A41" s="173"/>
    </row>
    <row r="42" spans="1:11" x14ac:dyDescent="0.25">
      <c r="A42" s="173"/>
      <c r="B42" s="173"/>
      <c r="C42" s="173"/>
      <c r="D42" s="173"/>
      <c r="E42" s="173"/>
      <c r="F42" s="173"/>
      <c r="G42" s="173"/>
    </row>
    <row r="43" spans="1:11" s="173" customFormat="1" x14ac:dyDescent="0.25"/>
    <row r="44" spans="1:11" x14ac:dyDescent="0.25">
      <c r="A44" s="173"/>
      <c r="B44" s="173"/>
      <c r="C44" s="173"/>
      <c r="D44" s="173"/>
      <c r="E44" s="173"/>
      <c r="F44" s="173"/>
      <c r="G44" s="173"/>
    </row>
    <row r="45" spans="1:11" x14ac:dyDescent="0.25">
      <c r="A45" s="173"/>
      <c r="G45" s="173"/>
    </row>
    <row r="46" spans="1:11" x14ac:dyDescent="0.25">
      <c r="A46" s="173"/>
      <c r="B46" s="173"/>
      <c r="C46" s="173"/>
      <c r="D46" s="173"/>
      <c r="E46" s="173"/>
      <c r="F46" s="173"/>
      <c r="G46" s="173"/>
    </row>
    <row r="47" spans="1:11" x14ac:dyDescent="0.25">
      <c r="A47" s="173"/>
      <c r="B47" s="173"/>
      <c r="C47" s="173"/>
      <c r="D47" s="173"/>
      <c r="E47" s="173"/>
      <c r="F47" s="173"/>
      <c r="G47" s="173"/>
    </row>
    <row r="48" spans="1:11" x14ac:dyDescent="0.25">
      <c r="A48" s="173"/>
      <c r="G48" s="173"/>
    </row>
    <row r="49" spans="1:7" x14ac:dyDescent="0.25">
      <c r="A49" s="79"/>
      <c r="B49" s="79"/>
      <c r="C49" s="79"/>
      <c r="D49" s="79"/>
      <c r="E49" s="79"/>
      <c r="F49" s="79"/>
      <c r="G49" s="79"/>
    </row>
    <row r="50" spans="1:7" x14ac:dyDescent="0.25">
      <c r="A50" s="79"/>
      <c r="B50" s="79"/>
      <c r="C50" s="79"/>
      <c r="D50" s="79"/>
      <c r="E50" s="79"/>
      <c r="F50" s="79"/>
      <c r="G50" s="79"/>
    </row>
    <row r="51" spans="1:7" x14ac:dyDescent="0.25">
      <c r="A51" s="79"/>
      <c r="B51" s="79"/>
      <c r="C51" s="79"/>
      <c r="D51" s="79"/>
      <c r="E51" s="79"/>
      <c r="F51" s="79"/>
      <c r="G51" s="79"/>
    </row>
    <row r="52" spans="1:7" x14ac:dyDescent="0.25">
      <c r="A52" s="79"/>
      <c r="F52" s="79"/>
      <c r="G52" s="79"/>
    </row>
  </sheetData>
  <mergeCells count="12">
    <mergeCell ref="A18:N18"/>
    <mergeCell ref="A2:O2"/>
    <mergeCell ref="A3:O3"/>
    <mergeCell ref="A9:N9"/>
    <mergeCell ref="A11:O11"/>
    <mergeCell ref="A12:O12"/>
    <mergeCell ref="A27:G27"/>
    <mergeCell ref="A20:O20"/>
    <mergeCell ref="A21:O21"/>
    <mergeCell ref="B23:C23"/>
    <mergeCell ref="D23:E23"/>
    <mergeCell ref="F23:G23"/>
  </mergeCells>
  <hyperlinks>
    <hyperlink ref="A1" location="Índice!A1" display="Índice!A1" xr:uid="{26143E5A-2525-4CCA-8F59-1D015201876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4CD5-67F1-42B5-BC90-1C7B54FD87E1}">
  <dimension ref="A1:O44"/>
  <sheetViews>
    <sheetView topLeftCell="A16" workbookViewId="0"/>
  </sheetViews>
  <sheetFormatPr baseColWidth="10" defaultRowHeight="15" x14ac:dyDescent="0.25"/>
  <sheetData>
    <row r="1" spans="1:15" s="193" customFormat="1" x14ac:dyDescent="0.25">
      <c r="A1" s="207" t="s">
        <v>273</v>
      </c>
    </row>
    <row r="2" spans="1:15" x14ac:dyDescent="0.25">
      <c r="A2" s="237" t="s">
        <v>324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211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x14ac:dyDescent="0.25">
      <c r="A5" s="83" t="s">
        <v>16</v>
      </c>
      <c r="B5" s="89">
        <v>1990</v>
      </c>
      <c r="C5" s="30">
        <v>1992</v>
      </c>
      <c r="D5" s="30">
        <v>1994</v>
      </c>
      <c r="E5" s="30">
        <v>1996</v>
      </c>
      <c r="F5" s="30">
        <v>1998</v>
      </c>
      <c r="G5" s="30">
        <v>2000</v>
      </c>
      <c r="H5" s="30">
        <v>2003</v>
      </c>
      <c r="I5" s="30">
        <v>2006</v>
      </c>
      <c r="J5" s="30">
        <v>2009</v>
      </c>
      <c r="K5" s="30">
        <v>2011</v>
      </c>
      <c r="L5" s="30">
        <v>2013</v>
      </c>
      <c r="M5" s="30">
        <v>2015</v>
      </c>
      <c r="N5" s="30">
        <v>2017</v>
      </c>
      <c r="O5" s="85"/>
    </row>
    <row r="6" spans="1:15" ht="45" x14ac:dyDescent="0.25">
      <c r="A6" s="83" t="s">
        <v>212</v>
      </c>
      <c r="B6" s="9">
        <v>4.1422898999999997</v>
      </c>
      <c r="C6" s="9">
        <v>4.0328743999999999</v>
      </c>
      <c r="D6" s="9">
        <v>3.9663347999999998</v>
      </c>
      <c r="E6" s="9">
        <v>4.0242525000000002</v>
      </c>
      <c r="F6" s="9">
        <v>3.957443</v>
      </c>
      <c r="G6" s="9">
        <v>3.9183786</v>
      </c>
      <c r="H6" s="9">
        <v>3.8257827999999998</v>
      </c>
      <c r="I6" s="9">
        <v>3.7629958999999999</v>
      </c>
      <c r="J6" s="9">
        <v>3.5777523000000002</v>
      </c>
      <c r="K6" s="9">
        <v>3.455641</v>
      </c>
      <c r="L6" s="9">
        <v>3.3062830000000001</v>
      </c>
      <c r="M6" s="9">
        <v>3.2545012</v>
      </c>
      <c r="N6" s="9">
        <v>3.1052390000000001</v>
      </c>
      <c r="O6" s="85"/>
    </row>
    <row r="7" spans="1:15" ht="45" x14ac:dyDescent="0.25">
      <c r="A7" s="83" t="s">
        <v>213</v>
      </c>
      <c r="B7" s="9">
        <v>3.3790979999999999</v>
      </c>
      <c r="C7" s="9">
        <v>3.3017227</v>
      </c>
      <c r="D7" s="9">
        <v>3.2297839000000002</v>
      </c>
      <c r="E7" s="9">
        <v>3.2739064</v>
      </c>
      <c r="F7" s="9">
        <v>3.2538678000000001</v>
      </c>
      <c r="G7" s="9">
        <v>3.1741676000000001</v>
      </c>
      <c r="H7" s="9">
        <v>3.1120169</v>
      </c>
      <c r="I7" s="9">
        <v>3.0616460999999999</v>
      </c>
      <c r="J7" s="9">
        <v>2.9716377999999999</v>
      </c>
      <c r="K7" s="9">
        <v>2.8563255000000001</v>
      </c>
      <c r="L7" s="9">
        <v>2.8521108000000002</v>
      </c>
      <c r="M7" s="9">
        <v>2.7236185000000002</v>
      </c>
      <c r="N7" s="9">
        <v>2.6621872999999998</v>
      </c>
      <c r="O7" s="85"/>
    </row>
    <row r="8" spans="1:15" x14ac:dyDescent="0.25">
      <c r="A8" s="90" t="s">
        <v>8</v>
      </c>
      <c r="B8" s="9">
        <v>4.0479073000000003</v>
      </c>
      <c r="C8" s="9">
        <v>3.9436981000000002</v>
      </c>
      <c r="D8" s="9">
        <v>3.8830908000000002</v>
      </c>
      <c r="E8" s="9">
        <v>3.9490565000000002</v>
      </c>
      <c r="F8" s="9">
        <v>3.8914626999999999</v>
      </c>
      <c r="G8" s="9">
        <v>3.8529909999999998</v>
      </c>
      <c r="H8" s="9">
        <v>3.7697552000000001</v>
      </c>
      <c r="I8" s="9">
        <v>3.7156416000000001</v>
      </c>
      <c r="J8" s="9">
        <v>3.5391891000000002</v>
      </c>
      <c r="K8" s="9">
        <v>3.4108486</v>
      </c>
      <c r="L8" s="9">
        <v>3.2720481000000001</v>
      </c>
      <c r="M8" s="9">
        <v>3.2135354999999999</v>
      </c>
      <c r="N8" s="9">
        <v>3.0699084000000001</v>
      </c>
      <c r="O8" s="85"/>
    </row>
    <row r="9" spans="1:15" x14ac:dyDescent="0.25">
      <c r="A9" s="235" t="s">
        <v>181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85"/>
    </row>
    <row r="10" spans="1:15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15" x14ac:dyDescent="0.25">
      <c r="A11" s="237" t="s">
        <v>325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</row>
    <row r="12" spans="1:15" x14ac:dyDescent="0.25">
      <c r="A12" s="232" t="s">
        <v>211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</row>
    <row r="13" spans="1:15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15" x14ac:dyDescent="0.25">
      <c r="A14" s="83" t="s">
        <v>16</v>
      </c>
      <c r="B14" s="89">
        <v>1990</v>
      </c>
      <c r="C14" s="30">
        <v>1992</v>
      </c>
      <c r="D14" s="30">
        <v>1994</v>
      </c>
      <c r="E14" s="30">
        <v>1996</v>
      </c>
      <c r="F14" s="30">
        <v>1998</v>
      </c>
      <c r="G14" s="30">
        <v>2000</v>
      </c>
      <c r="H14" s="30">
        <v>2003</v>
      </c>
      <c r="I14" s="30">
        <v>2006</v>
      </c>
      <c r="J14" s="30">
        <v>2009</v>
      </c>
      <c r="K14" s="30">
        <v>2011</v>
      </c>
      <c r="L14" s="30">
        <v>2013</v>
      </c>
      <c r="M14" s="30">
        <v>2015</v>
      </c>
      <c r="N14" s="30">
        <v>2017</v>
      </c>
      <c r="O14" s="85"/>
    </row>
    <row r="15" spans="1:15" ht="45" x14ac:dyDescent="0.25">
      <c r="A15" s="83" t="s">
        <v>212</v>
      </c>
      <c r="B15" s="88">
        <v>22453</v>
      </c>
      <c r="C15" s="88">
        <v>31639</v>
      </c>
      <c r="D15" s="88">
        <v>40435</v>
      </c>
      <c r="E15" s="88">
        <v>30304</v>
      </c>
      <c r="F15" s="88">
        <v>43546</v>
      </c>
      <c r="G15" s="88">
        <v>59637</v>
      </c>
      <c r="H15" s="88">
        <v>63215</v>
      </c>
      <c r="I15" s="88">
        <v>69425</v>
      </c>
      <c r="J15" s="88">
        <v>67487</v>
      </c>
      <c r="K15" s="88">
        <v>54777</v>
      </c>
      <c r="L15" s="88">
        <v>62086</v>
      </c>
      <c r="M15" s="88">
        <v>78383</v>
      </c>
      <c r="N15" s="88">
        <v>66081</v>
      </c>
      <c r="O15" s="85"/>
    </row>
    <row r="16" spans="1:15" ht="45" x14ac:dyDescent="0.25">
      <c r="A16" s="83" t="s">
        <v>213</v>
      </c>
      <c r="B16" s="88">
        <v>3340</v>
      </c>
      <c r="C16" s="88">
        <v>4309</v>
      </c>
      <c r="D16" s="88">
        <v>4944</v>
      </c>
      <c r="E16" s="88">
        <v>3332</v>
      </c>
      <c r="F16" s="88">
        <v>4510</v>
      </c>
      <c r="G16" s="88">
        <v>5370</v>
      </c>
      <c r="H16" s="88">
        <v>4879</v>
      </c>
      <c r="I16" s="88">
        <v>4233</v>
      </c>
      <c r="J16" s="88">
        <v>3973</v>
      </c>
      <c r="K16" s="88">
        <v>4307</v>
      </c>
      <c r="L16" s="88">
        <v>4639</v>
      </c>
      <c r="M16" s="88">
        <v>5504</v>
      </c>
      <c r="N16" s="88">
        <v>4867</v>
      </c>
      <c r="O16" s="85"/>
    </row>
    <row r="17" spans="1:15" x14ac:dyDescent="0.25">
      <c r="A17" s="90" t="s">
        <v>8</v>
      </c>
      <c r="B17" s="88">
        <v>25793</v>
      </c>
      <c r="C17" s="88">
        <v>35948</v>
      </c>
      <c r="D17" s="88">
        <v>45379</v>
      </c>
      <c r="E17" s="88">
        <v>33636</v>
      </c>
      <c r="F17" s="88">
        <v>48056</v>
      </c>
      <c r="G17" s="88">
        <v>65007</v>
      </c>
      <c r="H17" s="88">
        <v>68094</v>
      </c>
      <c r="I17" s="88">
        <v>73658</v>
      </c>
      <c r="J17" s="88">
        <v>71460</v>
      </c>
      <c r="K17" s="88">
        <v>59084</v>
      </c>
      <c r="L17" s="88">
        <v>66725</v>
      </c>
      <c r="M17" s="88">
        <v>83887</v>
      </c>
      <c r="N17" s="88">
        <v>70948</v>
      </c>
      <c r="O17" s="85"/>
    </row>
    <row r="18" spans="1:15" x14ac:dyDescent="0.25">
      <c r="A18" s="235" t="s">
        <v>181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85"/>
    </row>
    <row r="19" spans="1:15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1:15" x14ac:dyDescent="0.25">
      <c r="A20" s="237" t="s">
        <v>326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</row>
    <row r="21" spans="1:15" x14ac:dyDescent="0.25">
      <c r="A21" s="232" t="s">
        <v>211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</row>
    <row r="22" spans="1:1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</row>
    <row r="23" spans="1:15" x14ac:dyDescent="0.25">
      <c r="A23" s="85"/>
      <c r="B23" s="255">
        <v>2013</v>
      </c>
      <c r="C23" s="256"/>
      <c r="D23" s="255">
        <v>2015</v>
      </c>
      <c r="E23" s="256"/>
      <c r="F23" s="255">
        <v>2017</v>
      </c>
      <c r="G23" s="256"/>
      <c r="H23" s="85"/>
      <c r="I23" s="85"/>
      <c r="J23" s="85"/>
      <c r="K23" s="85"/>
      <c r="L23" s="85"/>
      <c r="M23" s="85"/>
      <c r="N23" s="85"/>
      <c r="O23" s="85"/>
    </row>
    <row r="24" spans="1:15" ht="30" x14ac:dyDescent="0.25">
      <c r="A24" s="85"/>
      <c r="B24" s="82" t="s">
        <v>144</v>
      </c>
      <c r="C24" s="82" t="s">
        <v>182</v>
      </c>
      <c r="D24" s="82" t="s">
        <v>144</v>
      </c>
      <c r="E24" s="82" t="s">
        <v>182</v>
      </c>
      <c r="F24" s="82" t="s">
        <v>144</v>
      </c>
      <c r="G24" s="82" t="s">
        <v>182</v>
      </c>
      <c r="H24" s="85"/>
      <c r="I24" s="85"/>
      <c r="J24" s="85"/>
      <c r="K24" s="85"/>
      <c r="L24" s="85"/>
      <c r="M24" s="85"/>
      <c r="N24" s="85"/>
      <c r="O24" s="85"/>
    </row>
    <row r="25" spans="1:15" ht="45" x14ac:dyDescent="0.25">
      <c r="A25" s="83" t="s">
        <v>212</v>
      </c>
      <c r="B25" s="54">
        <v>3.3062830000000001</v>
      </c>
      <c r="C25" s="54">
        <v>1.45527E-2</v>
      </c>
      <c r="D25" s="54">
        <v>3.2545009999999999</v>
      </c>
      <c r="E25" s="54">
        <v>1.1617300000000001E-2</v>
      </c>
      <c r="F25" s="54">
        <v>3.1052390000000001</v>
      </c>
      <c r="G25" s="54">
        <v>1.1165E-2</v>
      </c>
      <c r="H25" s="85"/>
      <c r="I25" s="85"/>
      <c r="J25" s="85"/>
      <c r="K25" s="85"/>
      <c r="L25" s="85"/>
      <c r="M25" s="85"/>
      <c r="N25" s="85"/>
      <c r="O25" s="85"/>
    </row>
    <row r="26" spans="1:15" ht="45" x14ac:dyDescent="0.25">
      <c r="A26" s="83" t="s">
        <v>213</v>
      </c>
      <c r="B26" s="54">
        <v>2.8521109999999998</v>
      </c>
      <c r="C26" s="54">
        <v>4.1911400000000001E-2</v>
      </c>
      <c r="D26" s="54">
        <v>2.7236180000000001</v>
      </c>
      <c r="E26" s="54">
        <v>7.3140200000000002E-2</v>
      </c>
      <c r="F26" s="54">
        <v>2.6621869999999999</v>
      </c>
      <c r="G26" s="54">
        <v>3.4899699999999999E-2</v>
      </c>
      <c r="H26" s="85"/>
      <c r="I26" s="85"/>
      <c r="J26" s="85"/>
      <c r="K26" s="85"/>
      <c r="L26" s="85"/>
      <c r="M26" s="85"/>
      <c r="N26" s="85"/>
      <c r="O26" s="85"/>
    </row>
    <row r="27" spans="1:15" x14ac:dyDescent="0.25">
      <c r="A27" s="231" t="s">
        <v>214</v>
      </c>
      <c r="B27" s="231"/>
      <c r="C27" s="231"/>
      <c r="D27" s="231"/>
      <c r="E27" s="231"/>
      <c r="F27" s="231"/>
      <c r="G27" s="231"/>
      <c r="H27" s="85"/>
      <c r="I27" s="85"/>
      <c r="J27" s="85"/>
      <c r="K27" s="85"/>
      <c r="L27" s="85"/>
      <c r="M27" s="85"/>
      <c r="N27" s="85"/>
      <c r="O27" s="85"/>
    </row>
    <row r="28" spans="1:15" x14ac:dyDescent="0.25">
      <c r="A28" s="85"/>
      <c r="B28" s="85"/>
      <c r="C28" s="85"/>
      <c r="D28" s="85"/>
      <c r="E28" s="85"/>
    </row>
    <row r="29" spans="1:15" x14ac:dyDescent="0.25">
      <c r="A29" s="85"/>
      <c r="B29" s="85"/>
      <c r="C29" s="85"/>
      <c r="D29" s="85"/>
      <c r="E29" s="85"/>
    </row>
    <row r="30" spans="1:15" x14ac:dyDescent="0.25">
      <c r="A30" s="85"/>
      <c r="B30" s="85"/>
      <c r="C30" s="85"/>
      <c r="D30" s="85"/>
      <c r="E30" s="85"/>
    </row>
    <row r="31" spans="1:15" x14ac:dyDescent="0.25">
      <c r="A31" s="85"/>
      <c r="B31" s="85"/>
      <c r="C31" s="85"/>
      <c r="D31" s="85"/>
      <c r="E31" s="85"/>
      <c r="F31" s="85"/>
      <c r="G31" s="85"/>
    </row>
    <row r="32" spans="1:15" x14ac:dyDescent="0.25">
      <c r="A32" s="85"/>
      <c r="B32" s="85"/>
      <c r="C32" s="85"/>
      <c r="D32" s="85"/>
      <c r="E32" s="85"/>
      <c r="F32" s="85"/>
      <c r="G32" s="85"/>
    </row>
    <row r="33" spans="1:14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4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4" x14ac:dyDescent="0.25">
      <c r="A36" s="85"/>
      <c r="B36" s="85"/>
      <c r="C36" s="85"/>
      <c r="D36" s="85"/>
      <c r="E36" s="85"/>
      <c r="F36" s="85"/>
      <c r="G36" s="85"/>
    </row>
    <row r="37" spans="1:14" x14ac:dyDescent="0.25">
      <c r="A37" s="85"/>
      <c r="E37" s="85"/>
    </row>
    <row r="38" spans="1:14" x14ac:dyDescent="0.25">
      <c r="A38" s="85"/>
      <c r="E38" s="85"/>
      <c r="G38" s="85"/>
    </row>
    <row r="39" spans="1:14" x14ac:dyDescent="0.25">
      <c r="A39" s="85"/>
      <c r="E39" s="85"/>
      <c r="G39" s="85"/>
    </row>
    <row r="40" spans="1:14" x14ac:dyDescent="0.25">
      <c r="A40" s="85"/>
      <c r="E40" s="85"/>
    </row>
    <row r="42" spans="1:14" x14ac:dyDescent="0.25">
      <c r="B42" s="85"/>
      <c r="C42" s="85"/>
      <c r="D42" s="85"/>
      <c r="E42" s="85"/>
      <c r="F42" s="85"/>
      <c r="G42" s="85"/>
    </row>
    <row r="43" spans="1:14" x14ac:dyDescent="0.25">
      <c r="B43" s="85"/>
      <c r="C43" s="85"/>
      <c r="D43" s="85"/>
      <c r="E43" s="85"/>
      <c r="F43" s="85"/>
      <c r="G43" s="85"/>
    </row>
    <row r="44" spans="1:14" x14ac:dyDescent="0.25">
      <c r="B44" s="85"/>
      <c r="C44" s="85"/>
      <c r="D44" s="85"/>
      <c r="E44" s="85"/>
      <c r="F44" s="85"/>
      <c r="G44" s="85"/>
    </row>
  </sheetData>
  <mergeCells count="12">
    <mergeCell ref="A27:G27"/>
    <mergeCell ref="A18:N18"/>
    <mergeCell ref="A2:O2"/>
    <mergeCell ref="A3:O3"/>
    <mergeCell ref="A9:N9"/>
    <mergeCell ref="A11:O11"/>
    <mergeCell ref="A12:O12"/>
    <mergeCell ref="A20:O20"/>
    <mergeCell ref="A21:O21"/>
    <mergeCell ref="B23:C23"/>
    <mergeCell ref="D23:E23"/>
    <mergeCell ref="F23:G23"/>
  </mergeCells>
  <hyperlinks>
    <hyperlink ref="A1" location="Índice!A1" display="Índice" xr:uid="{A9D69669-E431-4DC0-818C-416A206B926B}"/>
  </hyperlink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2"/>
  <sheetViews>
    <sheetView topLeftCell="A31" workbookViewId="0">
      <selection activeCell="A55" sqref="A55:K55"/>
    </sheetView>
  </sheetViews>
  <sheetFormatPr baseColWidth="10" defaultRowHeight="15" x14ac:dyDescent="0.25"/>
  <cols>
    <col min="1" max="1" width="11.42578125" customWidth="1"/>
    <col min="2" max="2" width="18.140625" bestFit="1" customWidth="1"/>
    <col min="3" max="3" width="9.7109375" style="85" bestFit="1" customWidth="1"/>
    <col min="4" max="5" width="10.5703125" bestFit="1" customWidth="1"/>
    <col min="6" max="6" width="10.28515625" style="85" customWidth="1"/>
    <col min="7" max="7" width="10.5703125" bestFit="1" customWidth="1"/>
    <col min="8" max="8" width="10.42578125" customWidth="1"/>
    <col min="9" max="9" width="9.140625" style="85" bestFit="1" customWidth="1"/>
    <col min="10" max="11" width="10.140625" bestFit="1" customWidth="1"/>
    <col min="12" max="12" width="15.85546875" customWidth="1"/>
    <col min="13" max="13" width="10.5703125" customWidth="1"/>
    <col min="14" max="14" width="8.28515625" customWidth="1"/>
    <col min="15" max="15" width="10.28515625" customWidth="1"/>
    <col min="16" max="16" width="9.140625" customWidth="1"/>
    <col min="17" max="17" width="10.7109375" customWidth="1"/>
    <col min="18" max="18" width="8.85546875" customWidth="1"/>
    <col min="19" max="19" width="10.28515625" customWidth="1"/>
    <col min="20" max="20" width="9.42578125" customWidth="1"/>
    <col min="21" max="21" width="10.5703125" customWidth="1"/>
    <col min="22" max="22" width="9" customWidth="1"/>
    <col min="23" max="23" width="10.28515625" customWidth="1"/>
    <col min="24" max="24" width="8.5703125" customWidth="1"/>
    <col min="25" max="25" width="10.5703125" customWidth="1"/>
    <col min="26" max="26" width="8.85546875" customWidth="1"/>
    <col min="27" max="27" width="10.5703125" customWidth="1"/>
    <col min="28" max="28" width="8.140625" customWidth="1"/>
  </cols>
  <sheetData>
    <row r="1" spans="1:14" s="193" customFormat="1" x14ac:dyDescent="0.25">
      <c r="A1" s="207" t="s">
        <v>273</v>
      </c>
    </row>
    <row r="2" spans="1:14" x14ac:dyDescent="0.25">
      <c r="A2" s="292" t="s">
        <v>327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4" s="85" customFormat="1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81"/>
    </row>
    <row r="4" spans="1:14" x14ac:dyDescent="0.25">
      <c r="A4" s="1"/>
      <c r="B4" s="1"/>
      <c r="C4" s="84"/>
      <c r="D4" s="1"/>
      <c r="E4" s="1"/>
      <c r="F4" s="84"/>
      <c r="G4" s="1"/>
      <c r="H4" s="1"/>
    </row>
    <row r="5" spans="1:14" x14ac:dyDescent="0.25">
      <c r="A5" s="285" t="s">
        <v>32</v>
      </c>
      <c r="B5" s="285"/>
      <c r="C5" s="288" t="s">
        <v>33</v>
      </c>
      <c r="D5" s="288"/>
      <c r="E5" s="288"/>
      <c r="F5" s="288" t="s">
        <v>34</v>
      </c>
      <c r="G5" s="288"/>
      <c r="H5" s="288"/>
      <c r="I5" s="288" t="s">
        <v>8</v>
      </c>
      <c r="J5" s="288"/>
      <c r="K5" s="288"/>
    </row>
    <row r="6" spans="1:14" x14ac:dyDescent="0.25">
      <c r="A6" s="285" t="s">
        <v>31</v>
      </c>
      <c r="B6" s="285"/>
      <c r="C6" s="286" t="s">
        <v>81</v>
      </c>
      <c r="D6" s="286" t="s">
        <v>30</v>
      </c>
      <c r="E6" s="286" t="s">
        <v>8</v>
      </c>
      <c r="F6" s="286" t="s">
        <v>81</v>
      </c>
      <c r="G6" s="286" t="s">
        <v>30</v>
      </c>
      <c r="H6" s="286" t="s">
        <v>8</v>
      </c>
      <c r="I6" s="286" t="s">
        <v>81</v>
      </c>
      <c r="J6" s="286" t="s">
        <v>30</v>
      </c>
      <c r="K6" s="286" t="s">
        <v>8</v>
      </c>
    </row>
    <row r="7" spans="1:14" x14ac:dyDescent="0.25">
      <c r="A7" s="8" t="s">
        <v>16</v>
      </c>
      <c r="B7" s="3" t="s">
        <v>18</v>
      </c>
      <c r="C7" s="286"/>
      <c r="D7" s="286"/>
      <c r="E7" s="286"/>
      <c r="F7" s="286"/>
      <c r="G7" s="286"/>
      <c r="H7" s="286"/>
      <c r="I7" s="286"/>
      <c r="J7" s="286"/>
      <c r="K7" s="286"/>
    </row>
    <row r="8" spans="1:14" x14ac:dyDescent="0.25">
      <c r="A8" s="289">
        <v>2006</v>
      </c>
      <c r="B8" s="86" t="s">
        <v>17</v>
      </c>
      <c r="C8" s="5">
        <v>888590</v>
      </c>
      <c r="D8" s="5">
        <v>2714029</v>
      </c>
      <c r="E8" s="5">
        <f>SUM(C8:D8)</f>
        <v>3602619</v>
      </c>
      <c r="F8" s="5">
        <v>230472</v>
      </c>
      <c r="G8" s="5">
        <v>231184</v>
      </c>
      <c r="H8" s="5">
        <f>SUM(F8:G8)</f>
        <v>461656</v>
      </c>
      <c r="I8" s="5">
        <f>C8+F8</f>
        <v>1119062</v>
      </c>
      <c r="J8" s="5">
        <v>2945213</v>
      </c>
      <c r="K8" s="5">
        <v>4064275</v>
      </c>
    </row>
    <row r="9" spans="1:14" x14ac:dyDescent="0.25">
      <c r="A9" s="290"/>
      <c r="B9" s="3" t="s">
        <v>19</v>
      </c>
      <c r="C9" s="5">
        <v>2729049</v>
      </c>
      <c r="D9" s="5">
        <v>7710154</v>
      </c>
      <c r="E9" s="5">
        <f>SUM(C9:D9)</f>
        <v>10439203</v>
      </c>
      <c r="F9" s="5">
        <v>842643</v>
      </c>
      <c r="G9" s="5">
        <v>768862</v>
      </c>
      <c r="H9" s="5">
        <f>SUM(F9:G9)</f>
        <v>1611505</v>
      </c>
      <c r="I9" s="5">
        <f t="shared" ref="I9:I25" si="0">C9+F9</f>
        <v>3571692</v>
      </c>
      <c r="J9" s="5">
        <v>8479016</v>
      </c>
      <c r="K9" s="5">
        <v>12050708</v>
      </c>
      <c r="M9" s="85"/>
      <c r="N9" s="85"/>
    </row>
    <row r="10" spans="1:14" x14ac:dyDescent="0.25">
      <c r="A10" s="291"/>
      <c r="B10" s="3" t="s">
        <v>8</v>
      </c>
      <c r="C10" s="5">
        <v>3617639</v>
      </c>
      <c r="D10" s="5">
        <f t="shared" ref="D10:H10" si="1">SUM(D8:D9)</f>
        <v>10424183</v>
      </c>
      <c r="E10" s="5">
        <f t="shared" si="1"/>
        <v>14041822</v>
      </c>
      <c r="F10" s="5">
        <v>1073115</v>
      </c>
      <c r="G10" s="5">
        <f t="shared" si="1"/>
        <v>1000046</v>
      </c>
      <c r="H10" s="5">
        <f t="shared" si="1"/>
        <v>2073161</v>
      </c>
      <c r="I10" s="5">
        <f t="shared" si="0"/>
        <v>4690754</v>
      </c>
      <c r="J10" s="5">
        <v>11424229</v>
      </c>
      <c r="K10" s="5">
        <v>16114983</v>
      </c>
      <c r="M10" s="91"/>
      <c r="N10" s="91"/>
    </row>
    <row r="11" spans="1:14" x14ac:dyDescent="0.25">
      <c r="A11" s="289">
        <v>2009</v>
      </c>
      <c r="B11" s="3" t="s">
        <v>17</v>
      </c>
      <c r="C11" s="5">
        <v>846425</v>
      </c>
      <c r="D11" s="5">
        <v>2826773</v>
      </c>
      <c r="E11" s="5">
        <f>SUM(C11:D11)</f>
        <v>3673198</v>
      </c>
      <c r="F11" s="5">
        <v>211562</v>
      </c>
      <c r="G11" s="5">
        <v>263499</v>
      </c>
      <c r="H11" s="5">
        <f>SUM(F11:G11)</f>
        <v>475061</v>
      </c>
      <c r="I11" s="5">
        <f t="shared" si="0"/>
        <v>1057987</v>
      </c>
      <c r="J11" s="5">
        <v>3090272</v>
      </c>
      <c r="K11" s="5">
        <v>4148259</v>
      </c>
    </row>
    <row r="12" spans="1:14" x14ac:dyDescent="0.25">
      <c r="A12" s="290"/>
      <c r="B12" s="3" t="s">
        <v>19</v>
      </c>
      <c r="C12" s="5">
        <v>2421879</v>
      </c>
      <c r="D12" s="5">
        <v>8370281</v>
      </c>
      <c r="E12" s="5">
        <f>SUM(C12:D12)</f>
        <v>10792160</v>
      </c>
      <c r="F12" s="5">
        <v>710811</v>
      </c>
      <c r="G12" s="5">
        <v>931605</v>
      </c>
      <c r="H12" s="5">
        <f>SUM(F12:G12)</f>
        <v>1642416</v>
      </c>
      <c r="I12" s="5">
        <f t="shared" si="0"/>
        <v>3132690</v>
      </c>
      <c r="J12" s="5">
        <v>9301886</v>
      </c>
      <c r="K12" s="5">
        <v>12434576</v>
      </c>
    </row>
    <row r="13" spans="1:14" x14ac:dyDescent="0.25">
      <c r="A13" s="291"/>
      <c r="B13" s="3" t="s">
        <v>8</v>
      </c>
      <c r="C13" s="5">
        <v>3268304</v>
      </c>
      <c r="D13" s="5">
        <f t="shared" ref="D13:H13" si="2">SUM(D11:D12)</f>
        <v>11197054</v>
      </c>
      <c r="E13" s="5">
        <f t="shared" si="2"/>
        <v>14465358</v>
      </c>
      <c r="F13" s="5">
        <v>922373</v>
      </c>
      <c r="G13" s="5">
        <f t="shared" si="2"/>
        <v>1195104</v>
      </c>
      <c r="H13" s="5">
        <f t="shared" si="2"/>
        <v>2117477</v>
      </c>
      <c r="I13" s="5">
        <f t="shared" si="0"/>
        <v>4190677</v>
      </c>
      <c r="J13" s="5">
        <v>12392158</v>
      </c>
      <c r="K13" s="5">
        <v>16582835</v>
      </c>
    </row>
    <row r="14" spans="1:14" x14ac:dyDescent="0.25">
      <c r="A14" s="289">
        <v>2011</v>
      </c>
      <c r="B14" s="3" t="s">
        <v>17</v>
      </c>
      <c r="C14" s="5">
        <v>765748</v>
      </c>
      <c r="D14" s="5">
        <v>3088073</v>
      </c>
      <c r="E14" s="5">
        <f>SUM(C14:D14)</f>
        <v>3853821</v>
      </c>
      <c r="F14" s="5">
        <v>180856</v>
      </c>
      <c r="G14" s="5">
        <v>298802</v>
      </c>
      <c r="H14" s="5">
        <f>SUM(F14:G14)</f>
        <v>479658</v>
      </c>
      <c r="I14" s="5">
        <f t="shared" si="0"/>
        <v>946604</v>
      </c>
      <c r="J14" s="5">
        <f t="shared" ref="J14:K16" si="3">D14+G14</f>
        <v>3386875</v>
      </c>
      <c r="K14" s="5">
        <f t="shared" si="3"/>
        <v>4333479</v>
      </c>
    </row>
    <row r="15" spans="1:14" x14ac:dyDescent="0.25">
      <c r="A15" s="290"/>
      <c r="B15" s="3" t="s">
        <v>19</v>
      </c>
      <c r="C15" s="5">
        <v>2177292</v>
      </c>
      <c r="D15" s="5">
        <v>8748289</v>
      </c>
      <c r="E15" s="5">
        <f>SUM(C15:D15)</f>
        <v>10925581</v>
      </c>
      <c r="F15" s="5">
        <v>635220</v>
      </c>
      <c r="G15" s="5">
        <v>1047030</v>
      </c>
      <c r="H15" s="5">
        <f>SUM(F15:G15)</f>
        <v>1682250</v>
      </c>
      <c r="I15" s="5">
        <f t="shared" si="0"/>
        <v>2812512</v>
      </c>
      <c r="J15" s="5">
        <f t="shared" si="3"/>
        <v>9795319</v>
      </c>
      <c r="K15" s="5">
        <f t="shared" si="3"/>
        <v>12607831</v>
      </c>
    </row>
    <row r="16" spans="1:14" x14ac:dyDescent="0.25">
      <c r="A16" s="291"/>
      <c r="B16" s="3" t="s">
        <v>8</v>
      </c>
      <c r="C16" s="5">
        <v>2943040</v>
      </c>
      <c r="D16" s="5">
        <f>SUM(D14:D15)</f>
        <v>11836362</v>
      </c>
      <c r="E16" s="5">
        <f>SUM(C16:D16)</f>
        <v>14779402</v>
      </c>
      <c r="F16" s="5">
        <v>816076</v>
      </c>
      <c r="G16" s="5">
        <f>SUM(G14:G15)</f>
        <v>1345832</v>
      </c>
      <c r="H16" s="5">
        <f>SUM(H14:H15)</f>
        <v>2161908</v>
      </c>
      <c r="I16" s="5">
        <f t="shared" si="0"/>
        <v>3759116</v>
      </c>
      <c r="J16" s="5">
        <f t="shared" si="3"/>
        <v>13182194</v>
      </c>
      <c r="K16" s="5">
        <f t="shared" si="3"/>
        <v>16941310</v>
      </c>
    </row>
    <row r="17" spans="1:30" x14ac:dyDescent="0.25">
      <c r="A17" s="284">
        <v>2013</v>
      </c>
      <c r="B17" s="3" t="s">
        <v>17</v>
      </c>
      <c r="C17" s="5">
        <v>478276</v>
      </c>
      <c r="D17" s="5">
        <v>3266182</v>
      </c>
      <c r="E17" s="5">
        <v>3744458</v>
      </c>
      <c r="F17" s="5">
        <v>129085</v>
      </c>
      <c r="G17" s="5">
        <v>331826</v>
      </c>
      <c r="H17" s="5">
        <v>460911</v>
      </c>
      <c r="I17" s="5">
        <f t="shared" si="0"/>
        <v>607361</v>
      </c>
      <c r="J17" s="5">
        <v>3598008</v>
      </c>
      <c r="K17" s="5">
        <v>4205369</v>
      </c>
    </row>
    <row r="18" spans="1:30" x14ac:dyDescent="0.25">
      <c r="A18" s="284"/>
      <c r="B18" s="3" t="s">
        <v>19</v>
      </c>
      <c r="C18" s="5">
        <v>1389691</v>
      </c>
      <c r="D18" s="5">
        <v>9923100</v>
      </c>
      <c r="E18" s="5">
        <v>11312791</v>
      </c>
      <c r="F18" s="5">
        <v>484620</v>
      </c>
      <c r="G18" s="5">
        <v>1253439</v>
      </c>
      <c r="H18" s="5">
        <v>1738059</v>
      </c>
      <c r="I18" s="5">
        <f t="shared" si="0"/>
        <v>1874311</v>
      </c>
      <c r="J18" s="5">
        <v>11176539</v>
      </c>
      <c r="K18" s="5">
        <v>13050850</v>
      </c>
    </row>
    <row r="19" spans="1:30" x14ac:dyDescent="0.25">
      <c r="A19" s="284"/>
      <c r="B19" s="3" t="s">
        <v>8</v>
      </c>
      <c r="C19" s="5">
        <v>1867967</v>
      </c>
      <c r="D19" s="5">
        <v>13189282</v>
      </c>
      <c r="E19" s="5">
        <v>15057249</v>
      </c>
      <c r="F19" s="5">
        <v>613705</v>
      </c>
      <c r="G19" s="5">
        <v>1585265</v>
      </c>
      <c r="H19" s="5">
        <v>2198970</v>
      </c>
      <c r="I19" s="5">
        <f t="shared" si="0"/>
        <v>2481672</v>
      </c>
      <c r="J19" s="5">
        <v>14774547</v>
      </c>
      <c r="K19" s="5">
        <v>17256219</v>
      </c>
    </row>
    <row r="20" spans="1:30" x14ac:dyDescent="0.25">
      <c r="A20" s="284">
        <v>2015</v>
      </c>
      <c r="B20" s="3" t="s">
        <v>17</v>
      </c>
      <c r="C20" s="5">
        <v>412911</v>
      </c>
      <c r="D20" s="5">
        <v>3385221</v>
      </c>
      <c r="E20" s="5">
        <f>SUM(C20:D20)</f>
        <v>3798132</v>
      </c>
      <c r="F20" s="5">
        <v>105228</v>
      </c>
      <c r="G20" s="5">
        <v>356957</v>
      </c>
      <c r="H20" s="5">
        <f>SUM(F20:G20)</f>
        <v>462185</v>
      </c>
      <c r="I20" s="5">
        <f t="shared" si="0"/>
        <v>518139</v>
      </c>
      <c r="J20" s="5">
        <f>D20+G20</f>
        <v>3742178</v>
      </c>
      <c r="K20" s="5">
        <f>E20+H20</f>
        <v>4260317</v>
      </c>
    </row>
    <row r="21" spans="1:30" x14ac:dyDescent="0.25">
      <c r="A21" s="284"/>
      <c r="B21" s="3" t="s">
        <v>19</v>
      </c>
      <c r="C21" s="5">
        <v>1141130</v>
      </c>
      <c r="D21" s="5">
        <v>10400000</v>
      </c>
      <c r="E21" s="5">
        <f>SUM(C21:D21)</f>
        <v>11541130</v>
      </c>
      <c r="F21" s="5">
        <v>387135</v>
      </c>
      <c r="G21" s="5">
        <v>1381020</v>
      </c>
      <c r="H21" s="5">
        <f>SUM(F21:G21)</f>
        <v>1768155</v>
      </c>
      <c r="I21" s="5">
        <f t="shared" si="0"/>
        <v>1528265</v>
      </c>
      <c r="J21" s="5">
        <f>D21+G21</f>
        <v>11781020</v>
      </c>
      <c r="K21" s="5">
        <f>E21+H21</f>
        <v>13309285</v>
      </c>
    </row>
    <row r="22" spans="1:30" x14ac:dyDescent="0.25">
      <c r="A22" s="284"/>
      <c r="B22" s="3" t="s">
        <v>8</v>
      </c>
      <c r="C22" s="5">
        <v>1554041</v>
      </c>
      <c r="D22" s="5">
        <f t="shared" ref="D22:K22" si="4">SUM(D20:D21)</f>
        <v>13785221</v>
      </c>
      <c r="E22" s="5">
        <f t="shared" si="4"/>
        <v>15339262</v>
      </c>
      <c r="F22" s="5">
        <v>492363</v>
      </c>
      <c r="G22" s="5">
        <f t="shared" si="4"/>
        <v>1737977</v>
      </c>
      <c r="H22" s="5">
        <f t="shared" si="4"/>
        <v>2230340</v>
      </c>
      <c r="I22" s="5">
        <f t="shared" si="0"/>
        <v>2046404</v>
      </c>
      <c r="J22" s="5">
        <f t="shared" si="4"/>
        <v>15523198</v>
      </c>
      <c r="K22" s="5">
        <f t="shared" si="4"/>
        <v>17569602</v>
      </c>
    </row>
    <row r="23" spans="1:30" s="85" customFormat="1" x14ac:dyDescent="0.25">
      <c r="A23" s="284">
        <v>2017</v>
      </c>
      <c r="B23" s="86" t="s">
        <v>17</v>
      </c>
      <c r="C23" s="5">
        <v>304444</v>
      </c>
      <c r="D23" s="5">
        <v>3405445</v>
      </c>
      <c r="E23" s="5">
        <f>SUM(C23:D23)</f>
        <v>3709889</v>
      </c>
      <c r="F23" s="5">
        <v>77011</v>
      </c>
      <c r="G23" s="5">
        <v>373252</v>
      </c>
      <c r="H23" s="5">
        <f>SUM(F23:G23)</f>
        <v>450263</v>
      </c>
      <c r="I23" s="5">
        <f t="shared" si="0"/>
        <v>381455</v>
      </c>
      <c r="J23" s="5">
        <f>D23+G23</f>
        <v>3778697</v>
      </c>
      <c r="K23" s="5">
        <f>E23+H23</f>
        <v>4160152</v>
      </c>
    </row>
    <row r="24" spans="1:30" s="85" customFormat="1" x14ac:dyDescent="0.25">
      <c r="A24" s="284"/>
      <c r="B24" s="86" t="s">
        <v>19</v>
      </c>
      <c r="C24" s="5">
        <v>851421</v>
      </c>
      <c r="D24" s="5">
        <v>11000000</v>
      </c>
      <c r="E24" s="5">
        <f>SUM(C24:D24)</f>
        <v>11851421</v>
      </c>
      <c r="F24" s="5">
        <v>295408</v>
      </c>
      <c r="G24" s="5">
        <v>1510333</v>
      </c>
      <c r="H24" s="5">
        <f>SUM(F24:G24)</f>
        <v>1805741</v>
      </c>
      <c r="I24" s="5">
        <f t="shared" si="0"/>
        <v>1146829</v>
      </c>
      <c r="J24" s="5">
        <f>D24+G24</f>
        <v>12510333</v>
      </c>
      <c r="K24" s="5">
        <f>E24+H24</f>
        <v>13657162</v>
      </c>
    </row>
    <row r="25" spans="1:30" s="85" customFormat="1" x14ac:dyDescent="0.25">
      <c r="A25" s="284"/>
      <c r="B25" s="86" t="s">
        <v>8</v>
      </c>
      <c r="C25" s="5">
        <v>1155865</v>
      </c>
      <c r="D25" s="5">
        <f t="shared" ref="D25" si="5">D23+D24</f>
        <v>14405445</v>
      </c>
      <c r="E25" s="5">
        <f t="shared" ref="E25" si="6">SUM(E23:E24)</f>
        <v>15561310</v>
      </c>
      <c r="F25" s="5">
        <v>372419</v>
      </c>
      <c r="G25" s="5">
        <f t="shared" ref="G25" si="7">G23+G24</f>
        <v>1883585</v>
      </c>
      <c r="H25" s="5">
        <f t="shared" ref="H25" si="8">SUM(H23:H24)</f>
        <v>2256004</v>
      </c>
      <c r="I25" s="5">
        <f t="shared" si="0"/>
        <v>1528284</v>
      </c>
      <c r="J25" s="5">
        <f t="shared" ref="J25" si="9">J23+J24</f>
        <v>16289030</v>
      </c>
      <c r="K25" s="5">
        <f t="shared" ref="K25" si="10">SUM(K23:K24)</f>
        <v>17817314</v>
      </c>
    </row>
    <row r="26" spans="1:30" x14ac:dyDescent="0.25">
      <c r="A26" s="235" t="s">
        <v>214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76"/>
      <c r="Z26" s="76"/>
      <c r="AA26" s="76"/>
      <c r="AB26" s="76"/>
      <c r="AC26" s="76"/>
      <c r="AD26" s="76"/>
    </row>
    <row r="27" spans="1:30" s="85" customFormat="1" x14ac:dyDescent="0.25">
      <c r="A27" s="23"/>
      <c r="C27" s="6"/>
      <c r="D27" s="6"/>
      <c r="E27" s="6"/>
      <c r="F27" s="6"/>
      <c r="G27" s="6"/>
      <c r="H27" s="6"/>
      <c r="I27" s="6"/>
      <c r="J27" s="6"/>
      <c r="K27" s="6"/>
    </row>
    <row r="28" spans="1:30" s="85" customFormat="1" x14ac:dyDescent="0.25">
      <c r="A28" s="292" t="s">
        <v>328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</row>
    <row r="29" spans="1:30" s="85" customFormat="1" x14ac:dyDescent="0.25">
      <c r="A29" s="232" t="s">
        <v>180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</row>
    <row r="30" spans="1:30" s="85" customFormat="1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30" s="85" customFormat="1" x14ac:dyDescent="0.25">
      <c r="A31" s="285" t="s">
        <v>32</v>
      </c>
      <c r="B31" s="285"/>
      <c r="C31" s="288" t="s">
        <v>33</v>
      </c>
      <c r="D31" s="288"/>
      <c r="E31" s="288"/>
      <c r="F31" s="288" t="s">
        <v>34</v>
      </c>
      <c r="G31" s="288"/>
      <c r="H31" s="288"/>
      <c r="I31" s="288" t="s">
        <v>8</v>
      </c>
      <c r="J31" s="288"/>
      <c r="K31" s="288"/>
    </row>
    <row r="32" spans="1:30" s="85" customFormat="1" x14ac:dyDescent="0.25">
      <c r="A32" s="285" t="s">
        <v>31</v>
      </c>
      <c r="B32" s="285"/>
      <c r="C32" s="286" t="s">
        <v>81</v>
      </c>
      <c r="D32" s="286" t="s">
        <v>30</v>
      </c>
      <c r="E32" s="286" t="s">
        <v>8</v>
      </c>
      <c r="F32" s="286" t="s">
        <v>81</v>
      </c>
      <c r="G32" s="286" t="s">
        <v>30</v>
      </c>
      <c r="H32" s="286" t="s">
        <v>8</v>
      </c>
      <c r="I32" s="286" t="s">
        <v>81</v>
      </c>
      <c r="J32" s="286" t="s">
        <v>30</v>
      </c>
      <c r="K32" s="286" t="s">
        <v>8</v>
      </c>
    </row>
    <row r="33" spans="1:21" s="85" customFormat="1" x14ac:dyDescent="0.25">
      <c r="A33" s="87" t="s">
        <v>16</v>
      </c>
      <c r="B33" s="86" t="s">
        <v>18</v>
      </c>
      <c r="C33" s="286"/>
      <c r="D33" s="286"/>
      <c r="E33" s="286"/>
      <c r="F33" s="286"/>
      <c r="G33" s="286"/>
      <c r="H33" s="286"/>
      <c r="I33" s="286"/>
      <c r="J33" s="286"/>
      <c r="K33" s="286"/>
      <c r="P33" s="4"/>
      <c r="Q33" s="4"/>
      <c r="R33" s="4"/>
      <c r="S33" s="4"/>
      <c r="T33" s="4"/>
      <c r="U33" s="4"/>
    </row>
    <row r="34" spans="1:21" s="85" customFormat="1" x14ac:dyDescent="0.25">
      <c r="A34" s="289">
        <v>2006</v>
      </c>
      <c r="B34" s="86" t="s">
        <v>17</v>
      </c>
      <c r="C34" s="5">
        <v>12812</v>
      </c>
      <c r="D34" s="5">
        <v>28510</v>
      </c>
      <c r="E34" s="5">
        <f>SUM(C34:D34)</f>
        <v>41322</v>
      </c>
      <c r="F34" s="5">
        <v>11689</v>
      </c>
      <c r="G34" s="5">
        <v>11090</v>
      </c>
      <c r="H34" s="5">
        <f>SUM(F34:G34)</f>
        <v>22779</v>
      </c>
      <c r="I34" s="5">
        <f>C34+F34</f>
        <v>24501</v>
      </c>
      <c r="J34" s="5">
        <f>D34+G34</f>
        <v>39600</v>
      </c>
      <c r="K34" s="5">
        <f>E34+H34</f>
        <v>64101</v>
      </c>
      <c r="P34" s="4"/>
      <c r="Q34" s="4"/>
      <c r="R34" s="4"/>
      <c r="S34" s="4"/>
      <c r="T34" s="4"/>
      <c r="U34" s="4"/>
    </row>
    <row r="35" spans="1:21" s="85" customFormat="1" x14ac:dyDescent="0.25">
      <c r="A35" s="290"/>
      <c r="B35" s="86" t="s">
        <v>19</v>
      </c>
      <c r="C35" s="5">
        <v>40357</v>
      </c>
      <c r="D35" s="5">
        <v>83957</v>
      </c>
      <c r="E35" s="5">
        <f>SUM(C35:D35)</f>
        <v>124314</v>
      </c>
      <c r="F35" s="5">
        <v>42523</v>
      </c>
      <c r="G35" s="5">
        <v>37570</v>
      </c>
      <c r="H35" s="5">
        <f>SUM(F35:G35)</f>
        <v>80093</v>
      </c>
      <c r="I35" s="5">
        <f t="shared" ref="I35:I51" si="11">C35+F35</f>
        <v>82880</v>
      </c>
      <c r="J35" s="5">
        <f>D35+G35</f>
        <v>121527</v>
      </c>
      <c r="K35" s="5">
        <f>E35+H35</f>
        <v>204407</v>
      </c>
      <c r="P35" s="4"/>
      <c r="Q35" s="4"/>
      <c r="R35" s="4"/>
      <c r="S35" s="4"/>
      <c r="T35" s="4"/>
      <c r="U35" s="4"/>
    </row>
    <row r="36" spans="1:21" s="85" customFormat="1" x14ac:dyDescent="0.25">
      <c r="A36" s="291"/>
      <c r="B36" s="86" t="s">
        <v>8</v>
      </c>
      <c r="C36" s="5">
        <v>53169</v>
      </c>
      <c r="D36" s="5">
        <f t="shared" ref="D36:H36" si="12">SUM(D34:D35)</f>
        <v>112467</v>
      </c>
      <c r="E36" s="5">
        <f t="shared" si="12"/>
        <v>165636</v>
      </c>
      <c r="F36" s="5">
        <v>54212</v>
      </c>
      <c r="G36" s="5">
        <f t="shared" si="12"/>
        <v>48660</v>
      </c>
      <c r="H36" s="5">
        <f t="shared" si="12"/>
        <v>102872</v>
      </c>
      <c r="I36" s="5">
        <f t="shared" si="11"/>
        <v>107381</v>
      </c>
      <c r="J36" s="5">
        <f t="shared" ref="J36" si="13">J34+J35</f>
        <v>161127</v>
      </c>
      <c r="K36" s="5">
        <f t="shared" ref="K36" si="14">SUM(K34:K35)</f>
        <v>268508</v>
      </c>
    </row>
    <row r="37" spans="1:21" s="85" customFormat="1" x14ac:dyDescent="0.25">
      <c r="A37" s="289">
        <v>2009</v>
      </c>
      <c r="B37" s="86" t="s">
        <v>17</v>
      </c>
      <c r="C37" s="5">
        <v>11196</v>
      </c>
      <c r="D37" s="5">
        <v>28101</v>
      </c>
      <c r="E37" s="5">
        <f>SUM(C37:D37)</f>
        <v>39297</v>
      </c>
      <c r="F37" s="5">
        <v>8630</v>
      </c>
      <c r="G37" s="5">
        <v>10748</v>
      </c>
      <c r="H37" s="5">
        <f>SUM(F37:G37)</f>
        <v>19378</v>
      </c>
      <c r="I37" s="5">
        <f t="shared" si="11"/>
        <v>19826</v>
      </c>
      <c r="J37" s="5">
        <f>D37+G37</f>
        <v>38849</v>
      </c>
      <c r="K37" s="5">
        <f>E37+H37</f>
        <v>58675</v>
      </c>
    </row>
    <row r="38" spans="1:21" s="85" customFormat="1" x14ac:dyDescent="0.25">
      <c r="A38" s="290"/>
      <c r="B38" s="86" t="s">
        <v>19</v>
      </c>
      <c r="C38" s="5">
        <v>32826</v>
      </c>
      <c r="D38" s="5">
        <v>86302</v>
      </c>
      <c r="E38" s="5">
        <f>SUM(C38:D38)</f>
        <v>119128</v>
      </c>
      <c r="F38" s="5">
        <v>30200</v>
      </c>
      <c r="G38" s="5">
        <v>38779</v>
      </c>
      <c r="H38" s="5">
        <f>SUM(F38:G38)</f>
        <v>68979</v>
      </c>
      <c r="I38" s="5">
        <f t="shared" si="11"/>
        <v>63026</v>
      </c>
      <c r="J38" s="5">
        <f>D38+G38</f>
        <v>125081</v>
      </c>
      <c r="K38" s="5">
        <f>E38+H38</f>
        <v>188107</v>
      </c>
      <c r="Q38" s="4"/>
      <c r="R38" s="4"/>
      <c r="S38" s="4"/>
    </row>
    <row r="39" spans="1:21" s="85" customFormat="1" x14ac:dyDescent="0.25">
      <c r="A39" s="291"/>
      <c r="B39" s="86" t="s">
        <v>8</v>
      </c>
      <c r="C39" s="5">
        <v>44022</v>
      </c>
      <c r="D39" s="5">
        <f t="shared" ref="D39:H39" si="15">SUM(D37:D38)</f>
        <v>114403</v>
      </c>
      <c r="E39" s="5">
        <f t="shared" si="15"/>
        <v>158425</v>
      </c>
      <c r="F39" s="5">
        <v>38830</v>
      </c>
      <c r="G39" s="5">
        <f t="shared" si="15"/>
        <v>49527</v>
      </c>
      <c r="H39" s="5">
        <f t="shared" si="15"/>
        <v>88357</v>
      </c>
      <c r="I39" s="5">
        <f t="shared" si="11"/>
        <v>82852</v>
      </c>
      <c r="J39" s="5">
        <f t="shared" ref="J39" si="16">J37+J38</f>
        <v>163930</v>
      </c>
      <c r="K39" s="5">
        <f t="shared" ref="K39" si="17">SUM(K37:K38)</f>
        <v>246782</v>
      </c>
      <c r="Q39" s="4"/>
      <c r="R39" s="4"/>
      <c r="S39" s="4"/>
    </row>
    <row r="40" spans="1:21" s="85" customFormat="1" x14ac:dyDescent="0.25">
      <c r="A40" s="289">
        <v>2011</v>
      </c>
      <c r="B40" s="86" t="s">
        <v>17</v>
      </c>
      <c r="C40" s="5">
        <v>8704</v>
      </c>
      <c r="D40" s="5">
        <v>31692</v>
      </c>
      <c r="E40" s="5">
        <f>SUM(C40:D40)</f>
        <v>40396</v>
      </c>
      <c r="F40" s="5">
        <v>3334</v>
      </c>
      <c r="G40" s="5">
        <v>5500</v>
      </c>
      <c r="H40" s="5">
        <f>SUM(F40:G40)</f>
        <v>8834</v>
      </c>
      <c r="I40" s="5">
        <f t="shared" si="11"/>
        <v>12038</v>
      </c>
      <c r="J40" s="5">
        <f>D40+G40</f>
        <v>37192</v>
      </c>
      <c r="K40" s="5">
        <f>E40+H40</f>
        <v>49230</v>
      </c>
    </row>
    <row r="41" spans="1:21" s="85" customFormat="1" x14ac:dyDescent="0.25">
      <c r="A41" s="290"/>
      <c r="B41" s="86" t="s">
        <v>19</v>
      </c>
      <c r="C41" s="5">
        <v>24970</v>
      </c>
      <c r="D41" s="5">
        <v>93845</v>
      </c>
      <c r="E41" s="5">
        <f>SUM(C41:D41)</f>
        <v>118815</v>
      </c>
      <c r="F41" s="5">
        <v>11959</v>
      </c>
      <c r="G41" s="5">
        <v>20156</v>
      </c>
      <c r="H41" s="5">
        <f>SUM(F41:G41)</f>
        <v>32115</v>
      </c>
      <c r="I41" s="5">
        <f t="shared" si="11"/>
        <v>36929</v>
      </c>
      <c r="J41" s="5">
        <f>D41+G41</f>
        <v>114001</v>
      </c>
      <c r="K41" s="5">
        <f>E41+H41</f>
        <v>150930</v>
      </c>
      <c r="Q41" s="4"/>
      <c r="R41" s="4"/>
      <c r="S41" s="4"/>
    </row>
    <row r="42" spans="1:21" s="85" customFormat="1" x14ac:dyDescent="0.25">
      <c r="A42" s="291"/>
      <c r="B42" s="86" t="s">
        <v>8</v>
      </c>
      <c r="C42" s="5">
        <v>33674</v>
      </c>
      <c r="D42" s="5">
        <f>SUM(D40:D41)</f>
        <v>125537</v>
      </c>
      <c r="E42" s="5">
        <f>SUM(C42:D42)</f>
        <v>159211</v>
      </c>
      <c r="F42" s="5">
        <v>15293</v>
      </c>
      <c r="G42" s="5">
        <f>SUM(G40:G41)</f>
        <v>25656</v>
      </c>
      <c r="H42" s="5">
        <f>SUM(H40:H41)</f>
        <v>40949</v>
      </c>
      <c r="I42" s="5">
        <f t="shared" si="11"/>
        <v>48967</v>
      </c>
      <c r="J42" s="5">
        <f t="shared" ref="J42" si="18">J40+J41</f>
        <v>151193</v>
      </c>
      <c r="K42" s="5">
        <f t="shared" ref="K42" si="19">SUM(K40:K41)</f>
        <v>200160</v>
      </c>
      <c r="Q42" s="4"/>
      <c r="R42" s="4"/>
      <c r="S42" s="4"/>
      <c r="T42" s="4"/>
      <c r="U42" s="4"/>
    </row>
    <row r="43" spans="1:21" s="85" customFormat="1" x14ac:dyDescent="0.25">
      <c r="A43" s="284">
        <v>2013</v>
      </c>
      <c r="B43" s="86" t="s">
        <v>17</v>
      </c>
      <c r="C43" s="5">
        <v>6429</v>
      </c>
      <c r="D43" s="5">
        <v>37673</v>
      </c>
      <c r="E43" s="5">
        <f>SUM(C43:D43)</f>
        <v>44102</v>
      </c>
      <c r="F43" s="5">
        <v>2461</v>
      </c>
      <c r="G43" s="5">
        <v>6272</v>
      </c>
      <c r="H43" s="5">
        <f>SUM(F43:G43)</f>
        <v>8733</v>
      </c>
      <c r="I43" s="5">
        <f t="shared" si="11"/>
        <v>8890</v>
      </c>
      <c r="J43" s="5">
        <f>D43+G43</f>
        <v>43945</v>
      </c>
      <c r="K43" s="5">
        <f>E43+H43</f>
        <v>52835</v>
      </c>
      <c r="P43" s="4"/>
      <c r="Q43" s="4"/>
      <c r="R43" s="4"/>
      <c r="S43" s="4"/>
      <c r="T43" s="4"/>
      <c r="U43" s="4"/>
    </row>
    <row r="44" spans="1:21" s="85" customFormat="1" x14ac:dyDescent="0.25">
      <c r="A44" s="284"/>
      <c r="B44" s="86" t="s">
        <v>19</v>
      </c>
      <c r="C44" s="5">
        <v>18691</v>
      </c>
      <c r="D44" s="5">
        <v>113509</v>
      </c>
      <c r="E44" s="5">
        <f>SUM(C44:D44)</f>
        <v>132200</v>
      </c>
      <c r="F44" s="5">
        <v>9305</v>
      </c>
      <c r="G44" s="5">
        <v>24008</v>
      </c>
      <c r="H44" s="5">
        <f>SUM(F44:G44)</f>
        <v>33313</v>
      </c>
      <c r="I44" s="5">
        <f t="shared" si="11"/>
        <v>27996</v>
      </c>
      <c r="J44" s="5">
        <f>D44+G44</f>
        <v>137517</v>
      </c>
      <c r="K44" s="5">
        <f>E44+H44</f>
        <v>165513</v>
      </c>
      <c r="P44" s="4"/>
      <c r="Q44" s="4"/>
      <c r="R44" s="4"/>
      <c r="S44" s="4"/>
      <c r="T44" s="4"/>
      <c r="U44" s="4"/>
    </row>
    <row r="45" spans="1:21" s="85" customFormat="1" x14ac:dyDescent="0.25">
      <c r="A45" s="284"/>
      <c r="B45" s="86" t="s">
        <v>8</v>
      </c>
      <c r="C45" s="5">
        <v>25120</v>
      </c>
      <c r="D45" s="5">
        <f>SUM(D43:D44)</f>
        <v>151182</v>
      </c>
      <c r="E45" s="5">
        <f t="shared" ref="E45" si="20">SUM(E43:E44)</f>
        <v>176302</v>
      </c>
      <c r="F45" s="5">
        <v>11766</v>
      </c>
      <c r="G45" s="5">
        <f>SUM(G43:G44)</f>
        <v>30280</v>
      </c>
      <c r="H45" s="5">
        <f t="shared" ref="H45" si="21">SUM(H43:H44)</f>
        <v>42046</v>
      </c>
      <c r="I45" s="5">
        <f t="shared" si="11"/>
        <v>36886</v>
      </c>
      <c r="J45" s="5">
        <f t="shared" ref="J45" si="22">J43+J44</f>
        <v>181462</v>
      </c>
      <c r="K45" s="5">
        <f t="shared" ref="K45" si="23">SUM(K43:K44)</f>
        <v>218348</v>
      </c>
    </row>
    <row r="46" spans="1:21" s="85" customFormat="1" x14ac:dyDescent="0.25">
      <c r="A46" s="284">
        <v>2015</v>
      </c>
      <c r="B46" s="86" t="s">
        <v>17</v>
      </c>
      <c r="C46" s="5">
        <v>5976</v>
      </c>
      <c r="D46" s="5">
        <v>44270</v>
      </c>
      <c r="E46" s="5">
        <f>SUM(C46:D46)</f>
        <v>50246</v>
      </c>
      <c r="F46" s="5">
        <v>2806</v>
      </c>
      <c r="G46" s="5">
        <v>8977</v>
      </c>
      <c r="H46" s="5">
        <f>SUM(F46:G46)</f>
        <v>11783</v>
      </c>
      <c r="I46" s="5">
        <f t="shared" si="11"/>
        <v>8782</v>
      </c>
      <c r="J46" s="5">
        <f>D46+G46</f>
        <v>53247</v>
      </c>
      <c r="K46" s="5">
        <f>E46+H46</f>
        <v>62029</v>
      </c>
    </row>
    <row r="47" spans="1:21" s="85" customFormat="1" x14ac:dyDescent="0.25">
      <c r="A47" s="284"/>
      <c r="B47" s="86" t="s">
        <v>19</v>
      </c>
      <c r="C47" s="5">
        <v>17388</v>
      </c>
      <c r="D47" s="5">
        <v>140727</v>
      </c>
      <c r="E47" s="5">
        <f>SUM(C47:D47)</f>
        <v>158115</v>
      </c>
      <c r="F47" s="5">
        <v>10476</v>
      </c>
      <c r="G47" s="5">
        <v>36093</v>
      </c>
      <c r="H47" s="5">
        <f>SUM(F47:G47)</f>
        <v>46569</v>
      </c>
      <c r="I47" s="5">
        <f t="shared" si="11"/>
        <v>27864</v>
      </c>
      <c r="J47" s="5">
        <f>D47+G47</f>
        <v>176820</v>
      </c>
      <c r="K47" s="5">
        <f>E47+H47</f>
        <v>204684</v>
      </c>
    </row>
    <row r="48" spans="1:21" s="85" customFormat="1" x14ac:dyDescent="0.25">
      <c r="A48" s="284"/>
      <c r="B48" s="86" t="s">
        <v>8</v>
      </c>
      <c r="C48" s="5">
        <v>23364</v>
      </c>
      <c r="D48" s="5">
        <f t="shared" ref="D48:H48" si="24">SUM(D46:D47)</f>
        <v>184997</v>
      </c>
      <c r="E48" s="5">
        <f t="shared" si="24"/>
        <v>208361</v>
      </c>
      <c r="F48" s="5">
        <v>13282</v>
      </c>
      <c r="G48" s="5">
        <f t="shared" si="24"/>
        <v>45070</v>
      </c>
      <c r="H48" s="5">
        <f t="shared" si="24"/>
        <v>58352</v>
      </c>
      <c r="I48" s="5">
        <f t="shared" si="11"/>
        <v>36646</v>
      </c>
      <c r="J48" s="5">
        <f t="shared" ref="J48" si="25">J46+J47</f>
        <v>230067</v>
      </c>
      <c r="K48" s="5">
        <f t="shared" ref="K48" si="26">SUM(K46:K47)</f>
        <v>266713</v>
      </c>
    </row>
    <row r="49" spans="1:11" s="85" customFormat="1" x14ac:dyDescent="0.25">
      <c r="A49" s="284">
        <v>2017</v>
      </c>
      <c r="B49" s="86" t="s">
        <v>17</v>
      </c>
      <c r="C49" s="5">
        <v>3703</v>
      </c>
      <c r="D49" s="5">
        <v>37139</v>
      </c>
      <c r="E49" s="5">
        <f>SUM(C49:D49)</f>
        <v>40842</v>
      </c>
      <c r="F49" s="5">
        <v>1402</v>
      </c>
      <c r="G49" s="5">
        <v>6481</v>
      </c>
      <c r="H49" s="5">
        <f>SUM(F49:G49)</f>
        <v>7883</v>
      </c>
      <c r="I49" s="5">
        <f t="shared" si="11"/>
        <v>5105</v>
      </c>
      <c r="J49" s="5">
        <f>D49+G49</f>
        <v>43620</v>
      </c>
      <c r="K49" s="5">
        <f>E49+H49</f>
        <v>48725</v>
      </c>
    </row>
    <row r="50" spans="1:11" s="85" customFormat="1" x14ac:dyDescent="0.25">
      <c r="A50" s="284"/>
      <c r="B50" s="86" t="s">
        <v>19</v>
      </c>
      <c r="C50" s="5">
        <v>10338</v>
      </c>
      <c r="D50" s="5">
        <v>124400</v>
      </c>
      <c r="E50" s="5">
        <f>SUM(C50:D50)</f>
        <v>134738</v>
      </c>
      <c r="F50" s="5">
        <v>5431</v>
      </c>
      <c r="G50" s="5">
        <v>27337</v>
      </c>
      <c r="H50" s="5">
        <f>SUM(F50:G50)</f>
        <v>32768</v>
      </c>
      <c r="I50" s="5">
        <f t="shared" si="11"/>
        <v>15769</v>
      </c>
      <c r="J50" s="5">
        <f>D50+G50</f>
        <v>151737</v>
      </c>
      <c r="K50" s="5">
        <f>E50+H50</f>
        <v>167506</v>
      </c>
    </row>
    <row r="51" spans="1:11" s="85" customFormat="1" x14ac:dyDescent="0.25">
      <c r="A51" s="284"/>
      <c r="B51" s="86" t="s">
        <v>8</v>
      </c>
      <c r="C51" s="5">
        <v>14041</v>
      </c>
      <c r="D51" s="5">
        <f t="shared" ref="D51" si="27">D49+D50</f>
        <v>161539</v>
      </c>
      <c r="E51" s="5">
        <f t="shared" ref="E51" si="28">SUM(E49:E50)</f>
        <v>175580</v>
      </c>
      <c r="F51" s="5">
        <v>6833</v>
      </c>
      <c r="G51" s="5">
        <f t="shared" ref="G51" si="29">G49+G50</f>
        <v>33818</v>
      </c>
      <c r="H51" s="5">
        <f t="shared" ref="H51" si="30">SUM(H49:H50)</f>
        <v>40651</v>
      </c>
      <c r="I51" s="5">
        <f t="shared" si="11"/>
        <v>20874</v>
      </c>
      <c r="J51" s="5">
        <f t="shared" ref="J51" si="31">J49+J50</f>
        <v>195357</v>
      </c>
      <c r="K51" s="5">
        <f t="shared" ref="K51" si="32">SUM(K49:K50)</f>
        <v>216231</v>
      </c>
    </row>
    <row r="52" spans="1:11" s="85" customFormat="1" x14ac:dyDescent="0.25">
      <c r="A52" s="235" t="s">
        <v>214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</row>
    <row r="53" spans="1:11" s="85" customFormat="1" x14ac:dyDescent="0.25">
      <c r="A53" s="23"/>
      <c r="C53" s="6"/>
      <c r="D53" s="6"/>
      <c r="E53" s="6"/>
      <c r="F53" s="6"/>
      <c r="G53" s="6"/>
      <c r="H53" s="6"/>
      <c r="I53" s="6"/>
      <c r="J53" s="6"/>
      <c r="K53" s="6"/>
    </row>
    <row r="54" spans="1:11" s="85" customFormat="1" x14ac:dyDescent="0.25">
      <c r="A54" s="292" t="s">
        <v>329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</row>
    <row r="55" spans="1:11" s="85" customFormat="1" x14ac:dyDescent="0.25">
      <c r="A55" s="232" t="s">
        <v>180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</row>
    <row r="56" spans="1:11" s="193" customFormat="1" x14ac:dyDescent="0.25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</row>
    <row r="57" spans="1:11" x14ac:dyDescent="0.25">
      <c r="A57" s="295" t="s">
        <v>32</v>
      </c>
      <c r="B57" s="294" t="s">
        <v>215</v>
      </c>
      <c r="C57" s="240" t="s">
        <v>76</v>
      </c>
      <c r="D57" s="255">
        <v>2013</v>
      </c>
      <c r="E57" s="256"/>
      <c r="F57" s="255">
        <v>2015</v>
      </c>
      <c r="G57" s="256"/>
      <c r="H57" s="255">
        <v>2017</v>
      </c>
      <c r="I57" s="256"/>
    </row>
    <row r="58" spans="1:11" ht="30" x14ac:dyDescent="0.25">
      <c r="A58" s="295"/>
      <c r="B58" s="294"/>
      <c r="C58" s="240"/>
      <c r="D58" s="82" t="s">
        <v>144</v>
      </c>
      <c r="E58" s="82" t="s">
        <v>182</v>
      </c>
      <c r="F58" s="82" t="s">
        <v>144</v>
      </c>
      <c r="G58" s="82" t="s">
        <v>182</v>
      </c>
      <c r="H58" s="82" t="s">
        <v>144</v>
      </c>
      <c r="I58" s="82" t="s">
        <v>182</v>
      </c>
    </row>
    <row r="59" spans="1:11" x14ac:dyDescent="0.25">
      <c r="A59" s="287" t="s">
        <v>38</v>
      </c>
      <c r="B59" s="240" t="s">
        <v>90</v>
      </c>
      <c r="C59" s="86" t="s">
        <v>18</v>
      </c>
      <c r="D59" s="54">
        <v>0.12772900000000001</v>
      </c>
      <c r="E59" s="54">
        <v>3.6332999999999999E-3</v>
      </c>
      <c r="F59" s="54">
        <v>0.1087142</v>
      </c>
      <c r="G59" s="54">
        <v>3.3944999999999999E-3</v>
      </c>
      <c r="H59" s="54">
        <v>8.2062800000000005E-2</v>
      </c>
      <c r="I59" s="54">
        <v>2.7336999999999999E-3</v>
      </c>
    </row>
    <row r="60" spans="1:11" x14ac:dyDescent="0.25">
      <c r="A60" s="287"/>
      <c r="B60" s="240"/>
      <c r="C60" s="86" t="s">
        <v>123</v>
      </c>
      <c r="D60" s="54">
        <v>0.12284249999999999</v>
      </c>
      <c r="E60" s="54">
        <v>3.4813999999999999E-3</v>
      </c>
      <c r="F60" s="54">
        <v>9.9219299999999996E-2</v>
      </c>
      <c r="G60" s="54">
        <v>2.3527999999999999E-3</v>
      </c>
      <c r="H60" s="54">
        <v>7.2023400000000001E-2</v>
      </c>
      <c r="I60" s="54">
        <v>1.9970999999999999E-3</v>
      </c>
    </row>
    <row r="61" spans="1:11" x14ac:dyDescent="0.25">
      <c r="A61" s="287"/>
      <c r="B61" s="240" t="s">
        <v>91</v>
      </c>
      <c r="C61" s="86" t="s">
        <v>18</v>
      </c>
      <c r="D61" s="54">
        <v>0.87227100000000002</v>
      </c>
      <c r="E61" s="54">
        <v>3.6332999999999999E-3</v>
      </c>
      <c r="F61" s="54">
        <v>0.89128580000000002</v>
      </c>
      <c r="G61" s="54">
        <v>3.3944999999999999E-3</v>
      </c>
      <c r="H61" s="54">
        <v>0.91793720000000001</v>
      </c>
      <c r="I61" s="54">
        <v>2.7336999999999999E-3</v>
      </c>
    </row>
    <row r="62" spans="1:11" x14ac:dyDescent="0.25">
      <c r="A62" s="287"/>
      <c r="B62" s="240"/>
      <c r="C62" s="86" t="s">
        <v>123</v>
      </c>
      <c r="D62" s="54">
        <v>0.87715750000000003</v>
      </c>
      <c r="E62" s="54">
        <v>3.4813999999999999E-3</v>
      </c>
      <c r="F62" s="54">
        <v>0.90078069999999999</v>
      </c>
      <c r="G62" s="54">
        <v>2.3527999999999999E-3</v>
      </c>
      <c r="H62" s="54">
        <v>0.92797660000000004</v>
      </c>
      <c r="I62" s="54">
        <v>1.9970999999999999E-3</v>
      </c>
    </row>
    <row r="63" spans="1:11" x14ac:dyDescent="0.25">
      <c r="A63" s="287" t="s">
        <v>34</v>
      </c>
      <c r="B63" s="240" t="s">
        <v>90</v>
      </c>
      <c r="C63" s="86" t="s">
        <v>18</v>
      </c>
      <c r="D63" s="54">
        <v>0.28006490000000001</v>
      </c>
      <c r="E63" s="54">
        <v>9.6037999999999991E-3</v>
      </c>
      <c r="F63" s="54">
        <v>0.22767509999999999</v>
      </c>
      <c r="G63" s="54">
        <v>8.4478999999999995E-3</v>
      </c>
      <c r="H63" s="54">
        <v>0.17103560000000001</v>
      </c>
      <c r="I63" s="54">
        <v>6.3173999999999999E-3</v>
      </c>
    </row>
    <row r="64" spans="1:11" x14ac:dyDescent="0.25">
      <c r="A64" s="287"/>
      <c r="B64" s="240"/>
      <c r="C64" s="86" t="s">
        <v>123</v>
      </c>
      <c r="D64" s="54">
        <v>0.27882829999999997</v>
      </c>
      <c r="E64" s="54">
        <v>7.1910000000000003E-3</v>
      </c>
      <c r="F64" s="54">
        <v>0.21894859999999999</v>
      </c>
      <c r="G64" s="54">
        <v>6.0971999999999997E-3</v>
      </c>
      <c r="H64" s="54">
        <v>0.16359380000000001</v>
      </c>
      <c r="I64" s="54">
        <v>5.4209999999999996E-3</v>
      </c>
    </row>
    <row r="65" spans="1:9" x14ac:dyDescent="0.25">
      <c r="A65" s="287"/>
      <c r="B65" s="240" t="s">
        <v>91</v>
      </c>
      <c r="C65" s="86" t="s">
        <v>18</v>
      </c>
      <c r="D65" s="54">
        <v>0.71993510000000005</v>
      </c>
      <c r="E65" s="54">
        <v>9.6037999999999991E-3</v>
      </c>
      <c r="F65" s="54">
        <v>0.77232489999999998</v>
      </c>
      <c r="G65" s="54">
        <v>8.4478999999999995E-3</v>
      </c>
      <c r="H65" s="54">
        <v>0.82896440000000005</v>
      </c>
      <c r="I65" s="54">
        <v>6.3173999999999999E-3</v>
      </c>
    </row>
    <row r="66" spans="1:9" x14ac:dyDescent="0.25">
      <c r="A66" s="287"/>
      <c r="B66" s="240"/>
      <c r="C66" s="86" t="s">
        <v>123</v>
      </c>
      <c r="D66" s="54">
        <v>0.72117169999999997</v>
      </c>
      <c r="E66" s="54">
        <v>7.1910000000000003E-3</v>
      </c>
      <c r="F66" s="54">
        <v>0.78105139999999995</v>
      </c>
      <c r="G66" s="54">
        <v>6.0971999999999997E-3</v>
      </c>
      <c r="H66" s="54">
        <v>0.83640619999999999</v>
      </c>
      <c r="I66" s="54">
        <v>5.4209999999999996E-3</v>
      </c>
    </row>
    <row r="67" spans="1:9" x14ac:dyDescent="0.25">
      <c r="A67" s="287" t="s">
        <v>8</v>
      </c>
      <c r="B67" s="240" t="s">
        <v>90</v>
      </c>
      <c r="C67" s="86" t="s">
        <v>18</v>
      </c>
      <c r="D67" s="54">
        <v>0.1444251</v>
      </c>
      <c r="E67" s="54">
        <v>3.5285999999999998E-3</v>
      </c>
      <c r="F67" s="54">
        <v>0.1216198</v>
      </c>
      <c r="G67" s="54">
        <v>3.1844E-3</v>
      </c>
      <c r="H67" s="54">
        <v>9.1692599999999999E-2</v>
      </c>
      <c r="I67" s="54">
        <v>2.5565000000000002E-3</v>
      </c>
    </row>
    <row r="68" spans="1:9" x14ac:dyDescent="0.25">
      <c r="A68" s="287"/>
      <c r="B68" s="240"/>
      <c r="C68" s="86" t="s">
        <v>123</v>
      </c>
      <c r="D68" s="54">
        <v>0.14361599999999999</v>
      </c>
      <c r="E68" s="54">
        <v>3.3576000000000001E-3</v>
      </c>
      <c r="F68" s="54">
        <v>0.1151735</v>
      </c>
      <c r="G68" s="54">
        <v>2.2529999999999998E-3</v>
      </c>
      <c r="H68" s="54">
        <v>8.4157399999999993E-2</v>
      </c>
      <c r="I68" s="54">
        <v>1.8898000000000001E-3</v>
      </c>
    </row>
    <row r="69" spans="1:9" x14ac:dyDescent="0.25">
      <c r="A69" s="287"/>
      <c r="B69" s="240" t="s">
        <v>91</v>
      </c>
      <c r="C69" s="86" t="s">
        <v>18</v>
      </c>
      <c r="D69" s="54">
        <v>0.85557490000000003</v>
      </c>
      <c r="E69" s="54">
        <v>3.5285999999999998E-3</v>
      </c>
      <c r="F69" s="54">
        <v>0.87838020000000006</v>
      </c>
      <c r="G69" s="54">
        <v>3.1844E-3</v>
      </c>
      <c r="H69" s="54">
        <v>0.90830739999999999</v>
      </c>
      <c r="I69" s="54">
        <v>2.5565000000000002E-3</v>
      </c>
    </row>
    <row r="70" spans="1:9" x14ac:dyDescent="0.25">
      <c r="A70" s="287"/>
      <c r="B70" s="240"/>
      <c r="C70" s="86" t="s">
        <v>123</v>
      </c>
      <c r="D70" s="54">
        <v>0.85638400000000003</v>
      </c>
      <c r="E70" s="54">
        <v>3.3576000000000001E-3</v>
      </c>
      <c r="F70" s="54">
        <v>0.88482649999999996</v>
      </c>
      <c r="G70" s="54">
        <v>2.2529999999999998E-3</v>
      </c>
      <c r="H70" s="54">
        <v>0.91584259999999995</v>
      </c>
      <c r="I70" s="54">
        <v>1.8898000000000001E-3</v>
      </c>
    </row>
    <row r="71" spans="1:9" x14ac:dyDescent="0.25">
      <c r="A71" s="283" t="s">
        <v>214</v>
      </c>
      <c r="B71" s="283"/>
      <c r="C71" s="283"/>
      <c r="D71" s="283"/>
      <c r="E71" s="283"/>
      <c r="F71" s="283"/>
      <c r="G71" s="283"/>
      <c r="H71" s="283"/>
      <c r="I71" s="283"/>
    </row>
    <row r="73" spans="1:9" x14ac:dyDescent="0.25">
      <c r="B73" s="85"/>
      <c r="D73" s="85"/>
      <c r="E73" s="85"/>
    </row>
    <row r="74" spans="1:9" x14ac:dyDescent="0.25">
      <c r="D74" s="85"/>
    </row>
    <row r="75" spans="1:9" x14ac:dyDescent="0.25">
      <c r="B75" s="85"/>
      <c r="D75" s="85"/>
      <c r="E75" s="85"/>
    </row>
    <row r="76" spans="1:9" x14ac:dyDescent="0.25">
      <c r="B76" s="85"/>
      <c r="D76" s="85"/>
      <c r="E76" s="85"/>
    </row>
    <row r="77" spans="1:9" x14ac:dyDescent="0.25">
      <c r="B77" s="85"/>
      <c r="D77" s="85"/>
      <c r="E77" s="85"/>
    </row>
    <row r="79" spans="1:9" x14ac:dyDescent="0.25">
      <c r="B79" s="85"/>
      <c r="E79" s="85"/>
    </row>
    <row r="80" spans="1:9" x14ac:dyDescent="0.25">
      <c r="B80" s="85"/>
      <c r="E80" s="85"/>
    </row>
    <row r="81" spans="2:5" x14ac:dyDescent="0.25">
      <c r="B81" s="85"/>
      <c r="D81" s="85"/>
      <c r="E81" s="85"/>
    </row>
    <row r="82" spans="2:5" x14ac:dyDescent="0.25">
      <c r="D82" s="85"/>
    </row>
    <row r="83" spans="2:5" x14ac:dyDescent="0.25">
      <c r="B83" s="85"/>
      <c r="D83" s="85"/>
      <c r="E83" s="85"/>
    </row>
    <row r="84" spans="2:5" x14ac:dyDescent="0.25">
      <c r="B84" s="85"/>
      <c r="D84" s="85"/>
      <c r="E84" s="85"/>
    </row>
    <row r="85" spans="2:5" x14ac:dyDescent="0.25">
      <c r="B85" s="85"/>
      <c r="D85" s="85"/>
      <c r="E85" s="85"/>
    </row>
    <row r="87" spans="2:5" x14ac:dyDescent="0.25">
      <c r="B87" s="85"/>
      <c r="E87" s="85"/>
    </row>
    <row r="88" spans="2:5" x14ac:dyDescent="0.25">
      <c r="B88" s="85"/>
      <c r="E88" s="85"/>
    </row>
    <row r="89" spans="2:5" x14ac:dyDescent="0.25">
      <c r="B89" s="85"/>
      <c r="E89" s="85"/>
    </row>
    <row r="90" spans="2:5" x14ac:dyDescent="0.25">
      <c r="B90" s="85"/>
      <c r="E90" s="85"/>
    </row>
    <row r="91" spans="2:5" x14ac:dyDescent="0.25">
      <c r="B91" s="85"/>
      <c r="E91" s="85"/>
    </row>
    <row r="92" spans="2:5" x14ac:dyDescent="0.25">
      <c r="B92" s="85"/>
      <c r="E92" s="85"/>
    </row>
  </sheetData>
  <mergeCells count="64">
    <mergeCell ref="A2:K2"/>
    <mergeCell ref="B59:B60"/>
    <mergeCell ref="B61:B62"/>
    <mergeCell ref="I6:I7"/>
    <mergeCell ref="I32:I33"/>
    <mergeCell ref="A49:A51"/>
    <mergeCell ref="A26:K26"/>
    <mergeCell ref="A29:K29"/>
    <mergeCell ref="J32:J33"/>
    <mergeCell ref="K32:K33"/>
    <mergeCell ref="A34:A36"/>
    <mergeCell ref="A37:A39"/>
    <mergeCell ref="G32:G33"/>
    <mergeCell ref="H32:H33"/>
    <mergeCell ref="D57:E57"/>
    <mergeCell ref="F57:G57"/>
    <mergeCell ref="I31:K31"/>
    <mergeCell ref="A63:A66"/>
    <mergeCell ref="C57:C58"/>
    <mergeCell ref="A52:K52"/>
    <mergeCell ref="A40:A42"/>
    <mergeCell ref="A43:A45"/>
    <mergeCell ref="A46:A48"/>
    <mergeCell ref="B57:B58"/>
    <mergeCell ref="A57:A58"/>
    <mergeCell ref="H57:I57"/>
    <mergeCell ref="A3:K3"/>
    <mergeCell ref="C5:E5"/>
    <mergeCell ref="F5:H5"/>
    <mergeCell ref="I5:K5"/>
    <mergeCell ref="E6:E7"/>
    <mergeCell ref="A5:B5"/>
    <mergeCell ref="B67:B68"/>
    <mergeCell ref="C6:C7"/>
    <mergeCell ref="A20:A22"/>
    <mergeCell ref="J6:J7"/>
    <mergeCell ref="K6:K7"/>
    <mergeCell ref="A14:A16"/>
    <mergeCell ref="A17:A19"/>
    <mergeCell ref="A11:A13"/>
    <mergeCell ref="A8:A10"/>
    <mergeCell ref="H6:H7"/>
    <mergeCell ref="F6:F7"/>
    <mergeCell ref="C32:C33"/>
    <mergeCell ref="F32:F33"/>
    <mergeCell ref="A28:K28"/>
    <mergeCell ref="A54:K54"/>
    <mergeCell ref="A59:A62"/>
    <mergeCell ref="A71:I71"/>
    <mergeCell ref="A55:K55"/>
    <mergeCell ref="A23:A25"/>
    <mergeCell ref="A6:B6"/>
    <mergeCell ref="D6:D7"/>
    <mergeCell ref="G6:G7"/>
    <mergeCell ref="B69:B70"/>
    <mergeCell ref="A67:A70"/>
    <mergeCell ref="F31:H31"/>
    <mergeCell ref="A32:B32"/>
    <mergeCell ref="D32:D33"/>
    <mergeCell ref="E32:E33"/>
    <mergeCell ref="A31:B31"/>
    <mergeCell ref="C31:E31"/>
    <mergeCell ref="B63:B64"/>
    <mergeCell ref="B65:B66"/>
  </mergeCells>
  <hyperlinks>
    <hyperlink ref="A1" location="Índice!A1" display="Índice" xr:uid="{2AD39991-48DD-40BC-A756-D9CA43383E7C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5"/>
  <sheetViews>
    <sheetView workbookViewId="0">
      <selection activeCell="A3" sqref="A3:K3"/>
    </sheetView>
  </sheetViews>
  <sheetFormatPr baseColWidth="10" defaultRowHeight="15" x14ac:dyDescent="0.25"/>
  <cols>
    <col min="1" max="1" width="19.5703125" bestFit="1" customWidth="1"/>
    <col min="2" max="2" width="13.140625" bestFit="1" customWidth="1"/>
    <col min="3" max="3" width="11.28515625" customWidth="1"/>
    <col min="4" max="4" width="10.140625" bestFit="1" customWidth="1"/>
    <col min="5" max="5" width="10.42578125" customWidth="1"/>
    <col min="6" max="6" width="10.140625" bestFit="1" customWidth="1"/>
    <col min="7" max="7" width="11" customWidth="1"/>
    <col min="8" max="8" width="9.140625" bestFit="1" customWidth="1"/>
    <col min="9" max="10" width="10.140625" bestFit="1" customWidth="1"/>
    <col min="11" max="11" width="9.140625" bestFit="1" customWidth="1"/>
    <col min="12" max="13" width="10.140625" bestFit="1" customWidth="1"/>
    <col min="14" max="14" width="9.140625" bestFit="1" customWidth="1"/>
    <col min="15" max="16" width="10.140625" bestFit="1" customWidth="1"/>
    <col min="17" max="17" width="9.140625" bestFit="1" customWidth="1"/>
    <col min="18" max="19" width="10.140625" bestFit="1" customWidth="1"/>
  </cols>
  <sheetData>
    <row r="1" spans="1:19" s="193" customFormat="1" x14ac:dyDescent="0.25">
      <c r="A1" s="207" t="s">
        <v>273</v>
      </c>
    </row>
    <row r="2" spans="1:19" x14ac:dyDescent="0.25">
      <c r="A2" s="292" t="s">
        <v>332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9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9" s="85" customFormat="1" x14ac:dyDescent="0.25"/>
    <row r="5" spans="1:19" s="85" customFormat="1" x14ac:dyDescent="0.25">
      <c r="A5" s="86" t="s">
        <v>16</v>
      </c>
      <c r="B5" s="254">
        <v>2006</v>
      </c>
      <c r="C5" s="254"/>
      <c r="D5" s="254"/>
      <c r="E5" s="254">
        <v>2009</v>
      </c>
      <c r="F5" s="254"/>
      <c r="G5" s="254"/>
      <c r="H5" s="254">
        <v>2011</v>
      </c>
      <c r="I5" s="254"/>
      <c r="J5" s="254"/>
      <c r="K5" s="254">
        <v>2013</v>
      </c>
      <c r="L5" s="254"/>
      <c r="M5" s="254"/>
      <c r="N5" s="254">
        <v>2015</v>
      </c>
      <c r="O5" s="254"/>
      <c r="P5" s="254"/>
      <c r="Q5" s="254">
        <v>2017</v>
      </c>
      <c r="R5" s="254"/>
      <c r="S5" s="254"/>
    </row>
    <row r="6" spans="1:19" s="85" customFormat="1" ht="15" customHeight="1" x14ac:dyDescent="0.25">
      <c r="A6" s="93" t="s">
        <v>31</v>
      </c>
      <c r="B6" s="286" t="s">
        <v>81</v>
      </c>
      <c r="C6" s="286" t="s">
        <v>30</v>
      </c>
      <c r="D6" s="286" t="s">
        <v>8</v>
      </c>
      <c r="E6" s="286" t="s">
        <v>81</v>
      </c>
      <c r="F6" s="286" t="s">
        <v>30</v>
      </c>
      <c r="G6" s="286" t="s">
        <v>8</v>
      </c>
      <c r="H6" s="286" t="s">
        <v>81</v>
      </c>
      <c r="I6" s="286" t="s">
        <v>30</v>
      </c>
      <c r="J6" s="286" t="s">
        <v>8</v>
      </c>
      <c r="K6" s="286" t="s">
        <v>81</v>
      </c>
      <c r="L6" s="286" t="s">
        <v>30</v>
      </c>
      <c r="M6" s="286" t="s">
        <v>8</v>
      </c>
      <c r="N6" s="286" t="s">
        <v>81</v>
      </c>
      <c r="O6" s="286" t="s">
        <v>30</v>
      </c>
      <c r="P6" s="286" t="s">
        <v>8</v>
      </c>
      <c r="Q6" s="286" t="s">
        <v>81</v>
      </c>
      <c r="R6" s="286" t="s">
        <v>30</v>
      </c>
      <c r="S6" s="286" t="s">
        <v>8</v>
      </c>
    </row>
    <row r="7" spans="1:19" s="85" customFormat="1" x14ac:dyDescent="0.25">
      <c r="A7" s="86" t="s">
        <v>58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</row>
    <row r="8" spans="1:19" s="85" customFormat="1" x14ac:dyDescent="0.25">
      <c r="A8" s="86" t="s">
        <v>27</v>
      </c>
      <c r="B8" s="5">
        <v>1470165</v>
      </c>
      <c r="C8" s="5">
        <v>2294964</v>
      </c>
      <c r="D8" s="5">
        <f>C8+B8</f>
        <v>3765129</v>
      </c>
      <c r="E8" s="5">
        <v>1281763</v>
      </c>
      <c r="F8" s="5">
        <v>2348786</v>
      </c>
      <c r="G8" s="5">
        <f>F8+E8</f>
        <v>3630549</v>
      </c>
      <c r="H8" s="5">
        <v>1202551</v>
      </c>
      <c r="I8" s="5">
        <v>2366779</v>
      </c>
      <c r="J8" s="5">
        <f>I8+H8</f>
        <v>3569330</v>
      </c>
      <c r="K8" s="5">
        <v>814384</v>
      </c>
      <c r="L8" s="5">
        <v>2790495</v>
      </c>
      <c r="M8" s="5">
        <f>L8+K8</f>
        <v>3604879</v>
      </c>
      <c r="N8" s="5">
        <v>654504</v>
      </c>
      <c r="O8" s="5">
        <v>2920248</v>
      </c>
      <c r="P8" s="5">
        <f>O8+N8</f>
        <v>3574752</v>
      </c>
      <c r="Q8" s="5">
        <v>487561</v>
      </c>
      <c r="R8" s="5">
        <v>2939197</v>
      </c>
      <c r="S8" s="5">
        <f>R8+Q8</f>
        <v>3426758</v>
      </c>
    </row>
    <row r="9" spans="1:19" s="85" customFormat="1" x14ac:dyDescent="0.25">
      <c r="A9" s="86" t="s">
        <v>78</v>
      </c>
      <c r="B9" s="5">
        <v>1119062</v>
      </c>
      <c r="C9" s="5">
        <v>2945213</v>
      </c>
      <c r="D9" s="5">
        <f t="shared" ref="D9:D11" si="0">C9+B9</f>
        <v>4064275</v>
      </c>
      <c r="E9" s="5">
        <v>1057987</v>
      </c>
      <c r="F9" s="5">
        <v>3090272</v>
      </c>
      <c r="G9" s="5">
        <f t="shared" ref="G9:G11" si="1">F9+E9</f>
        <v>4148259</v>
      </c>
      <c r="H9" s="5">
        <v>946604</v>
      </c>
      <c r="I9" s="5">
        <v>3386875</v>
      </c>
      <c r="J9" s="5">
        <f t="shared" ref="J9:J11" si="2">I9+H9</f>
        <v>4333479</v>
      </c>
      <c r="K9" s="5">
        <v>607361</v>
      </c>
      <c r="L9" s="5">
        <v>3598008</v>
      </c>
      <c r="M9" s="5">
        <f t="shared" ref="M9:M11" si="3">L9+K9</f>
        <v>4205369</v>
      </c>
      <c r="N9" s="5">
        <v>518139</v>
      </c>
      <c r="O9" s="5">
        <v>3742178</v>
      </c>
      <c r="P9" s="5">
        <f t="shared" ref="P9:P11" si="4">O9+N9</f>
        <v>4260317</v>
      </c>
      <c r="Q9" s="5">
        <v>381455</v>
      </c>
      <c r="R9" s="5">
        <v>3778697</v>
      </c>
      <c r="S9" s="5">
        <f t="shared" ref="S9:S11" si="5">R9+Q9</f>
        <v>4160152</v>
      </c>
    </row>
    <row r="10" spans="1:19" s="85" customFormat="1" x14ac:dyDescent="0.25">
      <c r="A10" s="86" t="s">
        <v>24</v>
      </c>
      <c r="B10" s="5">
        <v>2101527</v>
      </c>
      <c r="C10" s="5">
        <v>6184052</v>
      </c>
      <c r="D10" s="5">
        <f t="shared" si="0"/>
        <v>8285579</v>
      </c>
      <c r="E10" s="5">
        <v>1850927</v>
      </c>
      <c r="F10" s="5">
        <v>6953100</v>
      </c>
      <c r="G10" s="5">
        <f t="shared" si="1"/>
        <v>8804027</v>
      </c>
      <c r="H10" s="5">
        <v>1609961</v>
      </c>
      <c r="I10" s="5">
        <v>7428540</v>
      </c>
      <c r="J10" s="5">
        <f t="shared" si="2"/>
        <v>9038501</v>
      </c>
      <c r="K10" s="5">
        <v>1059927</v>
      </c>
      <c r="L10" s="5">
        <v>8386044</v>
      </c>
      <c r="M10" s="5">
        <f t="shared" si="3"/>
        <v>9445971</v>
      </c>
      <c r="N10" s="5">
        <v>873761</v>
      </c>
      <c r="O10" s="5">
        <v>8820730</v>
      </c>
      <c r="P10" s="5">
        <f t="shared" si="4"/>
        <v>9694491</v>
      </c>
      <c r="Q10" s="5">
        <v>659268</v>
      </c>
      <c r="R10" s="5">
        <v>9541166</v>
      </c>
      <c r="S10" s="5">
        <f t="shared" si="5"/>
        <v>10200434</v>
      </c>
    </row>
    <row r="11" spans="1:19" s="85" customFormat="1" x14ac:dyDescent="0.25">
      <c r="A11" s="94" t="s">
        <v>8</v>
      </c>
      <c r="B11" s="5">
        <v>4690754</v>
      </c>
      <c r="C11" s="5">
        <v>11424229</v>
      </c>
      <c r="D11" s="5">
        <f t="shared" si="0"/>
        <v>16114983</v>
      </c>
      <c r="E11" s="5">
        <v>4190677</v>
      </c>
      <c r="F11" s="5">
        <v>12392158</v>
      </c>
      <c r="G11" s="5">
        <f t="shared" si="1"/>
        <v>16582835</v>
      </c>
      <c r="H11" s="5">
        <v>3759116</v>
      </c>
      <c r="I11" s="5">
        <v>13182194</v>
      </c>
      <c r="J11" s="5">
        <f t="shared" si="2"/>
        <v>16941310</v>
      </c>
      <c r="K11" s="5">
        <v>2481672</v>
      </c>
      <c r="L11" s="5">
        <v>14774547</v>
      </c>
      <c r="M11" s="5">
        <f t="shared" si="3"/>
        <v>17256219</v>
      </c>
      <c r="N11" s="5">
        <v>2046404</v>
      </c>
      <c r="O11" s="5">
        <v>15483156</v>
      </c>
      <c r="P11" s="5">
        <f t="shared" si="4"/>
        <v>17529560</v>
      </c>
      <c r="Q11" s="5">
        <f>SUM(Q8:Q10)</f>
        <v>1528284</v>
      </c>
      <c r="R11" s="5">
        <f>SUM(R8:R10)</f>
        <v>16259060</v>
      </c>
      <c r="S11" s="5">
        <f t="shared" si="5"/>
        <v>17787344</v>
      </c>
    </row>
    <row r="12" spans="1:19" s="85" customFormat="1" x14ac:dyDescent="0.25">
      <c r="A12" s="235" t="s">
        <v>214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</row>
    <row r="13" spans="1:19" s="85" customFormat="1" x14ac:dyDescent="0.25"/>
    <row r="14" spans="1:19" s="85" customFormat="1" x14ac:dyDescent="0.25">
      <c r="A14" s="292" t="s">
        <v>331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</row>
    <row r="15" spans="1:19" s="85" customFormat="1" x14ac:dyDescent="0.25">
      <c r="A15" s="232" t="s">
        <v>180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</row>
    <row r="16" spans="1:19" s="85" customFormat="1" x14ac:dyDescent="0.25"/>
    <row r="17" spans="1:25" s="85" customFormat="1" x14ac:dyDescent="0.25">
      <c r="A17" s="86" t="s">
        <v>16</v>
      </c>
      <c r="B17" s="254">
        <v>2006</v>
      </c>
      <c r="C17" s="254"/>
      <c r="D17" s="254"/>
      <c r="E17" s="254">
        <v>2009</v>
      </c>
      <c r="F17" s="254"/>
      <c r="G17" s="254"/>
      <c r="H17" s="254">
        <v>2011</v>
      </c>
      <c r="I17" s="254"/>
      <c r="J17" s="254"/>
      <c r="K17" s="254">
        <v>2013</v>
      </c>
      <c r="L17" s="254"/>
      <c r="M17" s="254"/>
      <c r="N17" s="254">
        <v>2015</v>
      </c>
      <c r="O17" s="254"/>
      <c r="P17" s="254"/>
      <c r="Q17" s="254">
        <v>2017</v>
      </c>
      <c r="R17" s="254"/>
      <c r="S17" s="254"/>
      <c r="V17" s="4"/>
      <c r="W17" s="4"/>
      <c r="Y17" s="4"/>
    </row>
    <row r="18" spans="1:25" x14ac:dyDescent="0.25">
      <c r="A18" s="93" t="s">
        <v>31</v>
      </c>
      <c r="B18" s="286" t="s">
        <v>81</v>
      </c>
      <c r="C18" s="286" t="s">
        <v>30</v>
      </c>
      <c r="D18" s="286" t="s">
        <v>8</v>
      </c>
      <c r="E18" s="286" t="s">
        <v>81</v>
      </c>
      <c r="F18" s="286" t="s">
        <v>30</v>
      </c>
      <c r="G18" s="286" t="s">
        <v>8</v>
      </c>
      <c r="H18" s="286" t="s">
        <v>81</v>
      </c>
      <c r="I18" s="286" t="s">
        <v>30</v>
      </c>
      <c r="J18" s="286" t="s">
        <v>8</v>
      </c>
      <c r="K18" s="286" t="s">
        <v>81</v>
      </c>
      <c r="L18" s="286" t="s">
        <v>30</v>
      </c>
      <c r="M18" s="286" t="s">
        <v>8</v>
      </c>
      <c r="N18" s="286" t="s">
        <v>81</v>
      </c>
      <c r="O18" s="286" t="s">
        <v>30</v>
      </c>
      <c r="P18" s="286" t="s">
        <v>8</v>
      </c>
      <c r="Q18" s="286" t="s">
        <v>81</v>
      </c>
      <c r="R18" s="286" t="s">
        <v>30</v>
      </c>
      <c r="S18" s="286" t="s">
        <v>8</v>
      </c>
    </row>
    <row r="19" spans="1:25" x14ac:dyDescent="0.25">
      <c r="A19" s="86" t="s">
        <v>58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</row>
    <row r="20" spans="1:25" x14ac:dyDescent="0.25">
      <c r="A20" s="86" t="s">
        <v>27</v>
      </c>
      <c r="B20" s="5">
        <v>31680</v>
      </c>
      <c r="C20" s="5">
        <v>31223</v>
      </c>
      <c r="D20" s="5">
        <f>C20+B20</f>
        <v>62903</v>
      </c>
      <c r="E20" s="5">
        <v>23632</v>
      </c>
      <c r="F20" s="5">
        <v>29526</v>
      </c>
      <c r="G20" s="5">
        <f>F20+E20</f>
        <v>53158</v>
      </c>
      <c r="H20" s="5">
        <v>15215</v>
      </c>
      <c r="I20" s="5">
        <v>28744</v>
      </c>
      <c r="J20" s="5">
        <f>I20+H20</f>
        <v>43959</v>
      </c>
      <c r="K20" s="5">
        <v>11646</v>
      </c>
      <c r="L20" s="5">
        <v>34506</v>
      </c>
      <c r="M20" s="5">
        <f>L20+K20</f>
        <v>46152</v>
      </c>
      <c r="N20" s="5">
        <v>11334</v>
      </c>
      <c r="O20" s="5">
        <v>42900</v>
      </c>
      <c r="P20" s="5">
        <f>O20+N20</f>
        <v>54234</v>
      </c>
      <c r="Q20" s="5">
        <v>6405</v>
      </c>
      <c r="R20" s="5">
        <v>34954</v>
      </c>
      <c r="S20" s="5">
        <f>R20+Q20</f>
        <v>41359</v>
      </c>
    </row>
    <row r="21" spans="1:25" x14ac:dyDescent="0.25">
      <c r="A21" s="86" t="s">
        <v>78</v>
      </c>
      <c r="B21" s="5">
        <v>24497</v>
      </c>
      <c r="C21" s="5">
        <v>39569</v>
      </c>
      <c r="D21" s="5">
        <f t="shared" ref="D21:D22" si="6">C21+B21</f>
        <v>64066</v>
      </c>
      <c r="E21" s="5">
        <v>19826</v>
      </c>
      <c r="F21" s="5">
        <v>38849</v>
      </c>
      <c r="G21" s="5">
        <f t="shared" ref="G21:G22" si="7">F21+E21</f>
        <v>58675</v>
      </c>
      <c r="H21" s="5">
        <v>12038</v>
      </c>
      <c r="I21" s="5">
        <v>37192</v>
      </c>
      <c r="J21" s="5">
        <f t="shared" ref="J21:J22" si="8">I21+H21</f>
        <v>49230</v>
      </c>
      <c r="K21" s="5">
        <v>8890</v>
      </c>
      <c r="L21" s="5">
        <v>43945</v>
      </c>
      <c r="M21" s="5">
        <f t="shared" ref="M21:M22" si="9">L21+K21</f>
        <v>52835</v>
      </c>
      <c r="N21" s="5">
        <v>8782</v>
      </c>
      <c r="O21" s="5">
        <v>53247</v>
      </c>
      <c r="P21" s="5">
        <f t="shared" ref="P21:P22" si="10">O21+N21</f>
        <v>62029</v>
      </c>
      <c r="Q21" s="5">
        <v>5105</v>
      </c>
      <c r="R21" s="5">
        <v>43620</v>
      </c>
      <c r="S21" s="5">
        <f t="shared" ref="S21:S22" si="11">R21+Q21</f>
        <v>48725</v>
      </c>
    </row>
    <row r="22" spans="1:25" x14ac:dyDescent="0.25">
      <c r="A22" s="86" t="s">
        <v>24</v>
      </c>
      <c r="B22" s="5">
        <v>51178</v>
      </c>
      <c r="C22" s="5">
        <v>90147</v>
      </c>
      <c r="D22" s="5">
        <f t="shared" si="6"/>
        <v>141325</v>
      </c>
      <c r="E22" s="5">
        <v>39394</v>
      </c>
      <c r="F22" s="5">
        <v>95555</v>
      </c>
      <c r="G22" s="5">
        <f t="shared" si="7"/>
        <v>134949</v>
      </c>
      <c r="H22" s="5">
        <v>21714</v>
      </c>
      <c r="I22" s="5">
        <v>85257</v>
      </c>
      <c r="J22" s="5">
        <f t="shared" si="8"/>
        <v>106971</v>
      </c>
      <c r="K22" s="5">
        <v>16350</v>
      </c>
      <c r="L22" s="5">
        <v>103011</v>
      </c>
      <c r="M22" s="5">
        <f t="shared" si="9"/>
        <v>119361</v>
      </c>
      <c r="N22" s="5">
        <v>16530</v>
      </c>
      <c r="O22" s="5">
        <v>133920</v>
      </c>
      <c r="P22" s="5">
        <f t="shared" si="10"/>
        <v>150450</v>
      </c>
      <c r="Q22" s="5">
        <v>9364</v>
      </c>
      <c r="R22" s="5">
        <v>116783</v>
      </c>
      <c r="S22" s="5">
        <f t="shared" si="11"/>
        <v>126147</v>
      </c>
    </row>
    <row r="23" spans="1:25" x14ac:dyDescent="0.25">
      <c r="A23" s="94" t="s">
        <v>8</v>
      </c>
      <c r="B23" s="5">
        <f>SUM(B20:B22)</f>
        <v>107355</v>
      </c>
      <c r="C23" s="5">
        <f t="shared" ref="C23:S23" si="12">SUM(C20:C22)</f>
        <v>160939</v>
      </c>
      <c r="D23" s="5">
        <f t="shared" si="12"/>
        <v>268294</v>
      </c>
      <c r="E23" s="5">
        <f t="shared" si="12"/>
        <v>82852</v>
      </c>
      <c r="F23" s="5">
        <f t="shared" si="12"/>
        <v>163930</v>
      </c>
      <c r="G23" s="5">
        <f t="shared" si="12"/>
        <v>246782</v>
      </c>
      <c r="H23" s="5">
        <f t="shared" si="12"/>
        <v>48967</v>
      </c>
      <c r="I23" s="5">
        <f t="shared" si="12"/>
        <v>151193</v>
      </c>
      <c r="J23" s="5">
        <f t="shared" si="12"/>
        <v>200160</v>
      </c>
      <c r="K23" s="5">
        <f t="shared" si="12"/>
        <v>36886</v>
      </c>
      <c r="L23" s="5">
        <f t="shared" si="12"/>
        <v>181462</v>
      </c>
      <c r="M23" s="5">
        <f t="shared" si="12"/>
        <v>218348</v>
      </c>
      <c r="N23" s="5">
        <f t="shared" si="12"/>
        <v>36646</v>
      </c>
      <c r="O23" s="5">
        <f t="shared" si="12"/>
        <v>230067</v>
      </c>
      <c r="P23" s="5">
        <f t="shared" si="12"/>
        <v>266713</v>
      </c>
      <c r="Q23" s="5">
        <f t="shared" si="12"/>
        <v>20874</v>
      </c>
      <c r="R23" s="5">
        <f t="shared" si="12"/>
        <v>195357</v>
      </c>
      <c r="S23" s="5">
        <f t="shared" si="12"/>
        <v>216231</v>
      </c>
    </row>
    <row r="24" spans="1:25" x14ac:dyDescent="0.25">
      <c r="A24" s="235" t="s">
        <v>214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</row>
    <row r="26" spans="1:25" x14ac:dyDescent="0.25">
      <c r="A26" s="292" t="s">
        <v>330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</row>
    <row r="27" spans="1:25" x14ac:dyDescent="0.25">
      <c r="A27" s="193" t="s">
        <v>180</v>
      </c>
    </row>
    <row r="28" spans="1:25" s="193" customFormat="1" x14ac:dyDescent="0.25"/>
    <row r="29" spans="1:25" s="100" customFormat="1" x14ac:dyDescent="0.25">
      <c r="A29" s="297" t="s">
        <v>16</v>
      </c>
      <c r="B29" s="297"/>
      <c r="C29" s="255">
        <v>2013</v>
      </c>
      <c r="D29" s="256"/>
      <c r="E29" s="255">
        <v>2015</v>
      </c>
      <c r="F29" s="256"/>
      <c r="G29" s="255">
        <v>2017</v>
      </c>
      <c r="H29" s="256"/>
      <c r="L29" s="173"/>
      <c r="M29" s="4"/>
      <c r="N29" s="4"/>
    </row>
    <row r="30" spans="1:25" ht="30" x14ac:dyDescent="0.25">
      <c r="A30" s="96" t="s">
        <v>31</v>
      </c>
      <c r="B30" s="96" t="s">
        <v>20</v>
      </c>
      <c r="C30" s="97" t="s">
        <v>144</v>
      </c>
      <c r="D30" s="97" t="s">
        <v>182</v>
      </c>
      <c r="E30" s="97" t="s">
        <v>144</v>
      </c>
      <c r="F30" s="97" t="s">
        <v>182</v>
      </c>
      <c r="G30" s="97" t="s">
        <v>144</v>
      </c>
      <c r="H30" s="97" t="s">
        <v>182</v>
      </c>
      <c r="L30" s="173"/>
      <c r="M30" s="4"/>
      <c r="N30" s="4"/>
      <c r="O30" s="100"/>
      <c r="P30" s="100"/>
      <c r="Q30" s="100"/>
      <c r="R30" s="100"/>
    </row>
    <row r="31" spans="1:25" x14ac:dyDescent="0.25">
      <c r="A31" s="230" t="s">
        <v>81</v>
      </c>
      <c r="B31" s="101" t="s">
        <v>27</v>
      </c>
      <c r="C31" s="54">
        <v>0.22591159999999999</v>
      </c>
      <c r="D31" s="54">
        <v>5.581E-3</v>
      </c>
      <c r="E31" s="54">
        <v>0.1830907</v>
      </c>
      <c r="F31" s="54">
        <v>4.0115000000000003E-3</v>
      </c>
      <c r="G31" s="54">
        <v>0.1422805</v>
      </c>
      <c r="H31" s="54">
        <v>3.7656999999999999E-3</v>
      </c>
      <c r="K31" s="100"/>
      <c r="L31" s="173"/>
      <c r="M31" s="4"/>
      <c r="N31" s="4"/>
      <c r="O31" s="100"/>
      <c r="P31" s="100"/>
      <c r="Q31" s="100"/>
      <c r="R31" s="100"/>
    </row>
    <row r="32" spans="1:25" x14ac:dyDescent="0.25">
      <c r="A32" s="230"/>
      <c r="B32" s="101" t="s">
        <v>78</v>
      </c>
      <c r="C32" s="54">
        <v>0.1444251</v>
      </c>
      <c r="D32" s="54">
        <v>3.5285999999999998E-3</v>
      </c>
      <c r="E32" s="54">
        <v>0.1216198</v>
      </c>
      <c r="F32" s="54">
        <v>3.1844E-3</v>
      </c>
      <c r="G32" s="54">
        <v>9.1692599999999999E-2</v>
      </c>
      <c r="H32" s="54">
        <v>2.5565000000000002E-3</v>
      </c>
      <c r="K32" s="100"/>
      <c r="L32" s="173"/>
      <c r="M32" s="4"/>
      <c r="N32" s="4"/>
      <c r="O32" s="100"/>
      <c r="P32" s="100"/>
      <c r="Q32" s="100"/>
    </row>
    <row r="33" spans="1:17" x14ac:dyDescent="0.25">
      <c r="A33" s="230"/>
      <c r="B33" s="101" t="s">
        <v>24</v>
      </c>
      <c r="C33" s="54">
        <v>0.1122094</v>
      </c>
      <c r="D33" s="54">
        <v>2.8031000000000002E-3</v>
      </c>
      <c r="E33" s="54">
        <v>9.0129600000000004E-2</v>
      </c>
      <c r="F33" s="54">
        <v>1.8193E-3</v>
      </c>
      <c r="G33" s="54">
        <v>6.4631400000000006E-2</v>
      </c>
      <c r="H33" s="54">
        <v>1.4162000000000001E-3</v>
      </c>
      <c r="L33" s="173"/>
      <c r="M33" s="4"/>
      <c r="N33" s="4"/>
      <c r="O33" s="100"/>
      <c r="P33" s="100"/>
      <c r="Q33" s="100"/>
    </row>
    <row r="34" spans="1:17" x14ac:dyDescent="0.25">
      <c r="A34" s="230"/>
      <c r="B34" s="94" t="s">
        <v>8</v>
      </c>
      <c r="C34" s="54">
        <v>0.1444251</v>
      </c>
      <c r="D34" s="54">
        <v>3.5285999999999998E-3</v>
      </c>
      <c r="E34" s="54">
        <v>0.1167402</v>
      </c>
      <c r="F34" s="54">
        <v>2.3230999999999998E-3</v>
      </c>
      <c r="G34" s="54">
        <v>8.5919700000000002E-2</v>
      </c>
      <c r="H34" s="54">
        <v>1.8810999999999999E-3</v>
      </c>
      <c r="M34" s="100"/>
      <c r="N34" s="100"/>
      <c r="O34" s="100"/>
      <c r="P34" s="100"/>
      <c r="Q34" s="100"/>
    </row>
    <row r="35" spans="1:17" x14ac:dyDescent="0.25">
      <c r="A35" s="230" t="s">
        <v>30</v>
      </c>
      <c r="B35" s="101" t="s">
        <v>27</v>
      </c>
      <c r="C35" s="54">
        <v>0.77408840000000001</v>
      </c>
      <c r="D35" s="54">
        <v>5.581E-3</v>
      </c>
      <c r="E35" s="54">
        <v>0.81690929999999995</v>
      </c>
      <c r="F35" s="54">
        <v>4.0115000000000003E-3</v>
      </c>
      <c r="G35" s="54">
        <v>0.85771949999999997</v>
      </c>
      <c r="H35" s="54">
        <v>3.7656999999999999E-3</v>
      </c>
      <c r="K35" s="100"/>
      <c r="L35" s="100"/>
      <c r="M35" s="100"/>
      <c r="N35" s="100"/>
      <c r="O35" s="100"/>
      <c r="P35" s="100"/>
      <c r="Q35" s="100"/>
    </row>
    <row r="36" spans="1:17" x14ac:dyDescent="0.25">
      <c r="A36" s="230"/>
      <c r="B36" s="101" t="s">
        <v>78</v>
      </c>
      <c r="C36" s="54">
        <v>0.85557490000000003</v>
      </c>
      <c r="D36" s="54">
        <v>3.5285999999999998E-3</v>
      </c>
      <c r="E36" s="54">
        <v>0.87838020000000006</v>
      </c>
      <c r="F36" s="54">
        <v>3.1844E-3</v>
      </c>
      <c r="G36" s="54">
        <v>0.90830739999999999</v>
      </c>
      <c r="H36" s="54">
        <v>2.5565000000000002E-3</v>
      </c>
      <c r="K36" s="100"/>
      <c r="L36" s="100"/>
      <c r="M36" s="100"/>
      <c r="N36" s="100"/>
      <c r="O36" s="100"/>
      <c r="P36" s="100"/>
      <c r="Q36" s="100"/>
    </row>
    <row r="37" spans="1:17" x14ac:dyDescent="0.25">
      <c r="A37" s="230"/>
      <c r="B37" s="101" t="s">
        <v>24</v>
      </c>
      <c r="C37" s="54">
        <v>0.88779059999999999</v>
      </c>
      <c r="D37" s="54">
        <v>2.8031000000000002E-3</v>
      </c>
      <c r="E37" s="54">
        <v>0.90987039999999997</v>
      </c>
      <c r="F37" s="54">
        <v>1.8193E-3</v>
      </c>
      <c r="G37" s="54">
        <v>0.93536859999999999</v>
      </c>
      <c r="H37" s="54">
        <v>1.4162000000000001E-3</v>
      </c>
      <c r="K37" s="100"/>
      <c r="L37" s="100"/>
      <c r="M37" s="100"/>
      <c r="N37" s="100"/>
      <c r="O37" s="100"/>
      <c r="P37" s="100"/>
      <c r="Q37" s="100"/>
    </row>
    <row r="38" spans="1:17" x14ac:dyDescent="0.25">
      <c r="A38" s="230"/>
      <c r="B38" s="94" t="s">
        <v>8</v>
      </c>
      <c r="C38" s="54">
        <v>0.85557490000000003</v>
      </c>
      <c r="D38" s="54">
        <v>3.5285999999999998E-3</v>
      </c>
      <c r="E38" s="54">
        <v>0.88325980000000004</v>
      </c>
      <c r="F38" s="54">
        <v>2.3230999999999998E-3</v>
      </c>
      <c r="G38" s="54">
        <v>0.91408029999999996</v>
      </c>
      <c r="H38" s="54">
        <v>1.8810999999999999E-3</v>
      </c>
      <c r="K38" s="100"/>
      <c r="L38" s="100"/>
      <c r="M38" s="100"/>
      <c r="N38" s="100"/>
      <c r="O38" s="100"/>
    </row>
    <row r="39" spans="1:17" x14ac:dyDescent="0.25">
      <c r="A39" s="283" t="s">
        <v>214</v>
      </c>
      <c r="B39" s="283"/>
      <c r="C39" s="283"/>
      <c r="D39" s="283"/>
      <c r="E39" s="283"/>
      <c r="F39" s="283"/>
      <c r="G39" s="283"/>
      <c r="H39" s="283"/>
      <c r="K39" s="100"/>
      <c r="L39" s="100"/>
      <c r="M39" s="100"/>
      <c r="N39" s="100"/>
      <c r="O39" s="100"/>
    </row>
    <row r="40" spans="1:17" x14ac:dyDescent="0.25">
      <c r="K40" s="100"/>
      <c r="L40" s="100"/>
      <c r="M40" s="100"/>
      <c r="N40" s="100"/>
      <c r="O40" s="100"/>
    </row>
    <row r="41" spans="1:17" x14ac:dyDescent="0.25">
      <c r="K41" s="100"/>
      <c r="L41" s="100"/>
      <c r="M41" s="100"/>
      <c r="N41" s="100"/>
      <c r="O41" s="100"/>
    </row>
    <row r="42" spans="1:17" x14ac:dyDescent="0.25">
      <c r="K42" s="100"/>
      <c r="L42" s="100"/>
      <c r="M42" s="100"/>
      <c r="N42" s="100"/>
      <c r="O42" s="100"/>
    </row>
    <row r="43" spans="1:17" x14ac:dyDescent="0.25">
      <c r="K43" s="100"/>
      <c r="L43" s="100"/>
      <c r="M43" s="100"/>
      <c r="N43" s="100"/>
      <c r="O43" s="100"/>
    </row>
    <row r="45" spans="1:17" x14ac:dyDescent="0.25">
      <c r="A45" s="85"/>
      <c r="B45" s="85"/>
      <c r="C45" s="85"/>
    </row>
  </sheetData>
  <mergeCells count="62">
    <mergeCell ref="A39:H39"/>
    <mergeCell ref="S18:S19"/>
    <mergeCell ref="A26:L26"/>
    <mergeCell ref="A31:A34"/>
    <mergeCell ref="A29:B29"/>
    <mergeCell ref="A35:A38"/>
    <mergeCell ref="C29:D29"/>
    <mergeCell ref="E29:F29"/>
    <mergeCell ref="G29:H29"/>
    <mergeCell ref="N17:P17"/>
    <mergeCell ref="Q17:S17"/>
    <mergeCell ref="A24:S24"/>
    <mergeCell ref="B18:B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A14:L14"/>
    <mergeCell ref="A15:K15"/>
    <mergeCell ref="B17:D17"/>
    <mergeCell ref="E17:G17"/>
    <mergeCell ref="H17:J17"/>
    <mergeCell ref="K17:M17"/>
    <mergeCell ref="P6:P7"/>
    <mergeCell ref="Q6:Q7"/>
    <mergeCell ref="R6:R7"/>
    <mergeCell ref="S6:S7"/>
    <mergeCell ref="A12:S12"/>
    <mergeCell ref="K6:K7"/>
    <mergeCell ref="L6:L7"/>
    <mergeCell ref="M6:M7"/>
    <mergeCell ref="N6:N7"/>
    <mergeCell ref="O6:O7"/>
    <mergeCell ref="E5:G5"/>
    <mergeCell ref="H5:J5"/>
    <mergeCell ref="K5:M5"/>
    <mergeCell ref="N5:P5"/>
    <mergeCell ref="Q5:S5"/>
    <mergeCell ref="A2:L2"/>
    <mergeCell ref="F18:F19"/>
    <mergeCell ref="C18:C19"/>
    <mergeCell ref="D18:D19"/>
    <mergeCell ref="E18:E19"/>
    <mergeCell ref="A3:K3"/>
    <mergeCell ref="J6:J7"/>
    <mergeCell ref="B6:B7"/>
    <mergeCell ref="C6:C7"/>
    <mergeCell ref="D6:D7"/>
    <mergeCell ref="E6:E7"/>
    <mergeCell ref="F6:F7"/>
    <mergeCell ref="G6:G7"/>
    <mergeCell ref="H6:H7"/>
    <mergeCell ref="I6:I7"/>
    <mergeCell ref="B5:D5"/>
  </mergeCells>
  <hyperlinks>
    <hyperlink ref="A1" location="Índice!A1" display="Índice" xr:uid="{1A13B626-91A0-4108-AF86-E7ECB0A8B4AC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D30C-AEFE-4BF1-85AE-D39A0D4E1C1F}">
  <dimension ref="A1:V39"/>
  <sheetViews>
    <sheetView workbookViewId="0">
      <selection activeCell="A28" sqref="A28:I28"/>
    </sheetView>
  </sheetViews>
  <sheetFormatPr baseColWidth="10" defaultRowHeight="15" x14ac:dyDescent="0.25"/>
  <cols>
    <col min="1" max="1" width="11.42578125" style="193"/>
    <col min="2" max="2" width="18.140625" style="193" bestFit="1" customWidth="1"/>
    <col min="3" max="3" width="19.7109375" style="193" customWidth="1"/>
    <col min="4" max="4" width="17.7109375" style="193" customWidth="1"/>
    <col min="5" max="5" width="12.85546875" style="193" customWidth="1"/>
    <col min="6" max="16384" width="11.42578125" style="193"/>
  </cols>
  <sheetData>
    <row r="1" spans="1:22" x14ac:dyDescent="0.25">
      <c r="A1" s="207" t="s">
        <v>273</v>
      </c>
    </row>
    <row r="2" spans="1:22" ht="15" customHeight="1" x14ac:dyDescent="0.25">
      <c r="A2" s="292" t="s">
        <v>340</v>
      </c>
      <c r="B2" s="293"/>
      <c r="C2" s="293"/>
      <c r="D2" s="293"/>
      <c r="E2" s="293"/>
      <c r="F2" s="293"/>
      <c r="G2" s="293"/>
      <c r="H2" s="293"/>
      <c r="I2" s="191"/>
      <c r="J2" s="191"/>
      <c r="K2" s="191"/>
      <c r="L2" s="191"/>
    </row>
    <row r="3" spans="1:22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187"/>
      <c r="J3" s="187"/>
      <c r="K3" s="187"/>
      <c r="L3" s="191"/>
    </row>
    <row r="4" spans="1:22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91"/>
    </row>
    <row r="5" spans="1:22" ht="15" customHeight="1" x14ac:dyDescent="0.25">
      <c r="A5" s="285" t="s">
        <v>31</v>
      </c>
      <c r="B5" s="285"/>
      <c r="C5" s="298" t="s">
        <v>36</v>
      </c>
      <c r="D5" s="298" t="s">
        <v>37</v>
      </c>
      <c r="E5" s="284" t="s">
        <v>8</v>
      </c>
      <c r="F5" s="212"/>
      <c r="G5" s="212"/>
      <c r="H5" s="166"/>
    </row>
    <row r="6" spans="1:22" x14ac:dyDescent="0.25">
      <c r="A6" s="87" t="s">
        <v>16</v>
      </c>
      <c r="B6" s="192" t="s">
        <v>18</v>
      </c>
      <c r="C6" s="298"/>
      <c r="D6" s="298"/>
      <c r="E6" s="284"/>
      <c r="F6" s="212"/>
      <c r="G6" s="212"/>
      <c r="H6" s="166"/>
    </row>
    <row r="7" spans="1:22" x14ac:dyDescent="0.25">
      <c r="A7" s="284">
        <v>2015</v>
      </c>
      <c r="B7" s="192" t="s">
        <v>17</v>
      </c>
      <c r="C7" s="5">
        <v>3693734</v>
      </c>
      <c r="D7" s="5">
        <v>933554</v>
      </c>
      <c r="E7" s="5">
        <v>4140683</v>
      </c>
      <c r="F7" s="91"/>
    </row>
    <row r="8" spans="1:22" x14ac:dyDescent="0.25">
      <c r="A8" s="284"/>
      <c r="B8" s="192" t="s">
        <v>19</v>
      </c>
      <c r="C8" s="5">
        <v>10235796</v>
      </c>
      <c r="D8" s="5">
        <v>2613630</v>
      </c>
      <c r="E8" s="5">
        <v>12849426</v>
      </c>
      <c r="F8" s="91"/>
      <c r="G8" s="91"/>
      <c r="H8" s="91"/>
    </row>
    <row r="9" spans="1:22" x14ac:dyDescent="0.25">
      <c r="A9" s="284"/>
      <c r="B9" s="192" t="s">
        <v>8</v>
      </c>
      <c r="C9" s="5">
        <v>13929530</v>
      </c>
      <c r="D9" s="5">
        <v>3547184</v>
      </c>
      <c r="E9" s="5">
        <v>16990109</v>
      </c>
      <c r="F9" s="91"/>
      <c r="G9" s="91"/>
      <c r="H9" s="91"/>
    </row>
    <row r="10" spans="1:22" x14ac:dyDescent="0.25">
      <c r="A10" s="284">
        <v>2017</v>
      </c>
      <c r="B10" s="192" t="s">
        <v>17</v>
      </c>
      <c r="C10" s="5">
        <v>3130648</v>
      </c>
      <c r="D10" s="5">
        <v>867685</v>
      </c>
      <c r="E10" s="5">
        <v>4140683</v>
      </c>
      <c r="F10" s="91"/>
    </row>
    <row r="11" spans="1:22" x14ac:dyDescent="0.25">
      <c r="A11" s="284"/>
      <c r="B11" s="192" t="s">
        <v>19</v>
      </c>
      <c r="C11" s="5">
        <v>10399163</v>
      </c>
      <c r="D11" s="5">
        <v>2663204</v>
      </c>
      <c r="E11" s="5">
        <v>13062367</v>
      </c>
      <c r="F11" s="91"/>
      <c r="G11" s="91"/>
      <c r="H11" s="91"/>
    </row>
    <row r="12" spans="1:22" x14ac:dyDescent="0.25">
      <c r="A12" s="284"/>
      <c r="B12" s="192" t="s">
        <v>8</v>
      </c>
      <c r="C12" s="5">
        <v>13529811</v>
      </c>
      <c r="D12" s="5">
        <v>3530889</v>
      </c>
      <c r="E12" s="5">
        <v>17060700</v>
      </c>
      <c r="F12" s="91"/>
      <c r="G12" s="91"/>
      <c r="H12" s="91"/>
    </row>
    <row r="13" spans="1:22" x14ac:dyDescent="0.25">
      <c r="A13" s="235" t="s">
        <v>214</v>
      </c>
      <c r="B13" s="235"/>
      <c r="C13" s="235"/>
      <c r="D13" s="235"/>
      <c r="E13" s="235"/>
      <c r="F13" s="92"/>
      <c r="G13" s="92"/>
    </row>
    <row r="14" spans="1:22" x14ac:dyDescent="0.25">
      <c r="U14" s="11"/>
      <c r="V14" s="194"/>
    </row>
    <row r="15" spans="1:22" x14ac:dyDescent="0.25">
      <c r="A15" s="292" t="s">
        <v>341</v>
      </c>
      <c r="B15" s="293"/>
      <c r="C15" s="293"/>
      <c r="D15" s="293"/>
      <c r="E15" s="293"/>
      <c r="F15" s="293"/>
      <c r="G15" s="293"/>
      <c r="H15" s="293"/>
      <c r="I15" s="293"/>
    </row>
    <row r="16" spans="1:22" x14ac:dyDescent="0.25">
      <c r="A16" s="232" t="s">
        <v>180</v>
      </c>
      <c r="B16" s="232"/>
      <c r="C16" s="232"/>
      <c r="D16" s="232"/>
      <c r="E16" s="232"/>
      <c r="F16" s="232"/>
      <c r="G16" s="232"/>
      <c r="H16" s="232"/>
    </row>
    <row r="17" spans="1:9" x14ac:dyDescent="0.25">
      <c r="A17" s="187"/>
      <c r="B17" s="187"/>
      <c r="C17" s="187"/>
      <c r="D17" s="187"/>
      <c r="E17" s="187"/>
      <c r="F17" s="187"/>
      <c r="G17" s="187"/>
      <c r="H17" s="187"/>
    </row>
    <row r="18" spans="1:9" x14ac:dyDescent="0.25">
      <c r="A18" s="285" t="s">
        <v>31</v>
      </c>
      <c r="B18" s="285"/>
      <c r="C18" s="298" t="s">
        <v>36</v>
      </c>
      <c r="D18" s="298" t="s">
        <v>37</v>
      </c>
      <c r="E18" s="284" t="s">
        <v>8</v>
      </c>
      <c r="F18" s="212"/>
      <c r="G18" s="212"/>
      <c r="H18" s="166"/>
    </row>
    <row r="19" spans="1:9" x14ac:dyDescent="0.25">
      <c r="A19" s="87" t="s">
        <v>16</v>
      </c>
      <c r="B19" s="192" t="s">
        <v>18</v>
      </c>
      <c r="C19" s="298"/>
      <c r="D19" s="298"/>
      <c r="E19" s="284"/>
      <c r="F19" s="212"/>
      <c r="G19" s="212"/>
      <c r="H19" s="166"/>
    </row>
    <row r="20" spans="1:9" x14ac:dyDescent="0.25">
      <c r="A20" s="284">
        <v>2015</v>
      </c>
      <c r="B20" s="192" t="s">
        <v>17</v>
      </c>
      <c r="C20" s="5">
        <v>45325</v>
      </c>
      <c r="D20" s="5">
        <v>14935</v>
      </c>
      <c r="E20" s="5">
        <v>60260</v>
      </c>
      <c r="F20" s="91"/>
    </row>
    <row r="21" spans="1:9" x14ac:dyDescent="0.25">
      <c r="A21" s="284"/>
      <c r="B21" s="192" t="s">
        <v>19</v>
      </c>
      <c r="C21" s="5">
        <v>154126</v>
      </c>
      <c r="D21" s="5">
        <v>44266</v>
      </c>
      <c r="E21" s="5">
        <v>198392</v>
      </c>
      <c r="F21" s="91"/>
      <c r="G21" s="91"/>
      <c r="H21" s="91"/>
    </row>
    <row r="22" spans="1:9" x14ac:dyDescent="0.25">
      <c r="A22" s="284"/>
      <c r="B22" s="192" t="s">
        <v>8</v>
      </c>
      <c r="C22" s="5">
        <v>199451</v>
      </c>
      <c r="D22" s="5">
        <v>59201</v>
      </c>
      <c r="E22" s="5">
        <v>258652</v>
      </c>
      <c r="F22" s="91"/>
      <c r="G22" s="91"/>
      <c r="H22" s="91"/>
    </row>
    <row r="23" spans="1:9" x14ac:dyDescent="0.25">
      <c r="A23" s="284">
        <v>2017</v>
      </c>
      <c r="B23" s="192" t="s">
        <v>17</v>
      </c>
      <c r="C23" s="5">
        <v>36004</v>
      </c>
      <c r="D23" s="5">
        <v>10583</v>
      </c>
      <c r="E23" s="5">
        <v>46587</v>
      </c>
      <c r="F23" s="91"/>
      <c r="G23" s="91"/>
      <c r="H23" s="91"/>
    </row>
    <row r="24" spans="1:9" x14ac:dyDescent="0.25">
      <c r="A24" s="284"/>
      <c r="B24" s="192" t="s">
        <v>19</v>
      </c>
      <c r="C24" s="5">
        <v>125596</v>
      </c>
      <c r="D24" s="5">
        <v>34389</v>
      </c>
      <c r="E24" s="5">
        <v>159985</v>
      </c>
      <c r="F24" s="91"/>
      <c r="G24" s="91"/>
      <c r="H24" s="91"/>
    </row>
    <row r="25" spans="1:9" x14ac:dyDescent="0.25">
      <c r="A25" s="284"/>
      <c r="B25" s="192" t="s">
        <v>8</v>
      </c>
      <c r="C25" s="5">
        <v>161600</v>
      </c>
      <c r="D25" s="5">
        <v>44972</v>
      </c>
      <c r="E25" s="5">
        <v>206572</v>
      </c>
      <c r="F25" s="91"/>
      <c r="G25" s="91"/>
      <c r="H25" s="91"/>
    </row>
    <row r="26" spans="1:9" x14ac:dyDescent="0.25">
      <c r="A26" s="235" t="s">
        <v>214</v>
      </c>
      <c r="B26" s="235"/>
      <c r="C26" s="235"/>
      <c r="D26" s="235"/>
      <c r="E26" s="235"/>
      <c r="F26" s="92"/>
      <c r="G26" s="92"/>
    </row>
    <row r="28" spans="1:9" x14ac:dyDescent="0.25">
      <c r="A28" s="292" t="s">
        <v>342</v>
      </c>
      <c r="B28" s="293"/>
      <c r="C28" s="293"/>
      <c r="D28" s="293"/>
      <c r="E28" s="293"/>
      <c r="F28" s="293"/>
      <c r="G28" s="293"/>
      <c r="H28" s="293"/>
      <c r="I28" s="293"/>
    </row>
    <row r="29" spans="1:9" x14ac:dyDescent="0.25">
      <c r="A29" s="232" t="s">
        <v>180</v>
      </c>
      <c r="B29" s="232"/>
      <c r="C29" s="232"/>
      <c r="D29" s="232"/>
      <c r="E29" s="232"/>
      <c r="F29" s="232"/>
      <c r="G29" s="232"/>
      <c r="H29" s="232"/>
    </row>
    <row r="31" spans="1:9" x14ac:dyDescent="0.25">
      <c r="A31" s="297" t="s">
        <v>16</v>
      </c>
      <c r="B31" s="297"/>
      <c r="C31" s="255">
        <v>2015</v>
      </c>
      <c r="D31" s="256"/>
      <c r="E31" s="255">
        <v>2017</v>
      </c>
      <c r="F31" s="256"/>
    </row>
    <row r="32" spans="1:9" ht="30" x14ac:dyDescent="0.25">
      <c r="A32" s="190" t="s">
        <v>31</v>
      </c>
      <c r="B32" s="188" t="s">
        <v>20</v>
      </c>
      <c r="C32" s="189" t="s">
        <v>144</v>
      </c>
      <c r="D32" s="189" t="s">
        <v>182</v>
      </c>
      <c r="E32" s="189" t="s">
        <v>144</v>
      </c>
      <c r="F32" s="189" t="s">
        <v>182</v>
      </c>
    </row>
    <row r="33" spans="1:6" x14ac:dyDescent="0.25">
      <c r="A33" s="240" t="s">
        <v>81</v>
      </c>
      <c r="B33" s="192" t="s">
        <v>222</v>
      </c>
      <c r="C33" s="54">
        <v>0.20340440000000001</v>
      </c>
      <c r="D33" s="54">
        <v>3.2415999999999999E-3</v>
      </c>
      <c r="E33" s="54">
        <v>0.2038837</v>
      </c>
      <c r="F33" s="54">
        <v>3.4675000000000001E-3</v>
      </c>
    </row>
    <row r="34" spans="1:6" x14ac:dyDescent="0.25">
      <c r="A34" s="240"/>
      <c r="B34" s="192" t="s">
        <v>82</v>
      </c>
      <c r="C34" s="54">
        <v>0.22545889999999999</v>
      </c>
      <c r="D34" s="54">
        <v>4.5066999999999998E-3</v>
      </c>
      <c r="E34" s="54">
        <v>0.2170117</v>
      </c>
      <c r="F34" s="54">
        <v>4.7004999999999998E-3</v>
      </c>
    </row>
    <row r="35" spans="1:6" x14ac:dyDescent="0.25">
      <c r="A35" s="240"/>
      <c r="B35" s="192" t="s">
        <v>8</v>
      </c>
      <c r="C35" s="54">
        <v>0.2087794</v>
      </c>
      <c r="D35" s="54">
        <v>3.3100999999999998E-3</v>
      </c>
      <c r="E35" s="54">
        <v>0.20696039999999999</v>
      </c>
      <c r="F35" s="54">
        <v>3.5481000000000002E-3</v>
      </c>
    </row>
    <row r="36" spans="1:6" x14ac:dyDescent="0.25">
      <c r="A36" s="240" t="s">
        <v>30</v>
      </c>
      <c r="B36" s="192" t="s">
        <v>222</v>
      </c>
      <c r="C36" s="54">
        <v>0.79659559999999996</v>
      </c>
      <c r="D36" s="54">
        <v>3.2415999999999999E-3</v>
      </c>
      <c r="E36" s="54">
        <v>0.7961163</v>
      </c>
      <c r="F36" s="54">
        <v>3.4675000000000001E-3</v>
      </c>
    </row>
    <row r="37" spans="1:6" x14ac:dyDescent="0.25">
      <c r="A37" s="240"/>
      <c r="B37" s="192" t="s">
        <v>82</v>
      </c>
      <c r="C37" s="54">
        <v>0.77454109999999998</v>
      </c>
      <c r="D37" s="54">
        <v>4.5066999999999998E-3</v>
      </c>
      <c r="E37" s="54">
        <v>0.78298829999999997</v>
      </c>
      <c r="F37" s="54">
        <v>4.7004999999999998E-3</v>
      </c>
    </row>
    <row r="38" spans="1:6" x14ac:dyDescent="0.25">
      <c r="A38" s="240"/>
      <c r="B38" s="192" t="s">
        <v>8</v>
      </c>
      <c r="C38" s="54">
        <v>0.79122060000000005</v>
      </c>
      <c r="D38" s="54">
        <v>3.3100999999999998E-3</v>
      </c>
      <c r="E38" s="54">
        <v>0.79303959999999996</v>
      </c>
      <c r="F38" s="54">
        <v>3.5481000000000002E-3</v>
      </c>
    </row>
    <row r="39" spans="1:6" x14ac:dyDescent="0.25">
      <c r="A39" s="235" t="s">
        <v>214</v>
      </c>
      <c r="B39" s="235"/>
      <c r="C39" s="235"/>
      <c r="D39" s="235"/>
      <c r="E39" s="235"/>
      <c r="F39" s="235"/>
    </row>
  </sheetData>
  <mergeCells count="26">
    <mergeCell ref="A20:A22"/>
    <mergeCell ref="A23:A25"/>
    <mergeCell ref="A26:E26"/>
    <mergeCell ref="A7:A9"/>
    <mergeCell ref="C5:C6"/>
    <mergeCell ref="D5:D6"/>
    <mergeCell ref="E5:E6"/>
    <mergeCell ref="A5:B5"/>
    <mergeCell ref="A2:H2"/>
    <mergeCell ref="A3:H3"/>
    <mergeCell ref="A16:H16"/>
    <mergeCell ref="A18:B18"/>
    <mergeCell ref="C18:C19"/>
    <mergeCell ref="D18:D19"/>
    <mergeCell ref="E18:E19"/>
    <mergeCell ref="A15:I15"/>
    <mergeCell ref="A10:A12"/>
    <mergeCell ref="A13:E13"/>
    <mergeCell ref="A36:A38"/>
    <mergeCell ref="A39:F39"/>
    <mergeCell ref="A28:I28"/>
    <mergeCell ref="A29:H29"/>
    <mergeCell ref="A31:B31"/>
    <mergeCell ref="C31:D31"/>
    <mergeCell ref="E31:F31"/>
    <mergeCell ref="A33:A35"/>
  </mergeCells>
  <hyperlinks>
    <hyperlink ref="A1" location="Índice!A1" display="Índice" xr:uid="{F1AB85CA-8A53-47C2-B26C-090344D6D41D}"/>
  </hyperlink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workbookViewId="0">
      <selection activeCell="A12" sqref="A12:G12"/>
    </sheetView>
  </sheetViews>
  <sheetFormatPr baseColWidth="10" defaultRowHeight="15" x14ac:dyDescent="0.25"/>
  <cols>
    <col min="1" max="1" width="14" customWidth="1"/>
    <col min="2" max="2" width="13.140625" bestFit="1" customWidth="1"/>
    <col min="3" max="3" width="11.140625" customWidth="1"/>
    <col min="4" max="4" width="10.140625" bestFit="1" customWidth="1"/>
    <col min="5" max="5" width="10.28515625" customWidth="1"/>
    <col min="6" max="7" width="10.140625" bestFit="1" customWidth="1"/>
  </cols>
  <sheetData>
    <row r="1" spans="1:16" s="193" customFormat="1" x14ac:dyDescent="0.25">
      <c r="A1" s="207" t="s">
        <v>273</v>
      </c>
    </row>
    <row r="2" spans="1:16" x14ac:dyDescent="0.25">
      <c r="A2" s="292" t="s">
        <v>337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6" s="100" customFormat="1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99"/>
    </row>
    <row r="5" spans="1:16" x14ac:dyDescent="0.25">
      <c r="A5" s="101" t="s">
        <v>16</v>
      </c>
      <c r="B5" s="254">
        <v>2015</v>
      </c>
      <c r="C5" s="254"/>
      <c r="D5" s="254"/>
      <c r="E5" s="254">
        <v>2017</v>
      </c>
      <c r="F5" s="254"/>
      <c r="G5" s="254"/>
      <c r="N5" s="100"/>
      <c r="O5" s="100"/>
      <c r="P5" s="4"/>
    </row>
    <row r="6" spans="1:16" ht="30" x14ac:dyDescent="0.25">
      <c r="A6" s="93" t="s">
        <v>31</v>
      </c>
      <c r="B6" s="286" t="s">
        <v>81</v>
      </c>
      <c r="C6" s="286" t="s">
        <v>30</v>
      </c>
      <c r="D6" s="286" t="s">
        <v>8</v>
      </c>
      <c r="E6" s="286" t="s">
        <v>81</v>
      </c>
      <c r="F6" s="286" t="s">
        <v>30</v>
      </c>
      <c r="G6" s="286" t="s">
        <v>8</v>
      </c>
      <c r="M6" s="100"/>
      <c r="N6" s="4"/>
      <c r="O6" s="4"/>
      <c r="P6" s="4"/>
    </row>
    <row r="7" spans="1:16" x14ac:dyDescent="0.25">
      <c r="A7" s="101" t="s">
        <v>58</v>
      </c>
      <c r="B7" s="286"/>
      <c r="C7" s="286"/>
      <c r="D7" s="286"/>
      <c r="E7" s="286"/>
      <c r="F7" s="286"/>
      <c r="G7" s="286"/>
      <c r="M7" s="100"/>
      <c r="N7" s="4"/>
      <c r="O7" s="4"/>
      <c r="P7" s="100"/>
    </row>
    <row r="8" spans="1:16" x14ac:dyDescent="0.25">
      <c r="A8" s="101" t="s">
        <v>27</v>
      </c>
      <c r="B8" s="5">
        <v>812173</v>
      </c>
      <c r="C8" s="5">
        <v>2631374</v>
      </c>
      <c r="D8" s="5">
        <f>C8+B8</f>
        <v>3443547</v>
      </c>
      <c r="E8" s="5">
        <v>762194</v>
      </c>
      <c r="F8" s="5">
        <v>2510835</v>
      </c>
      <c r="G8" s="5">
        <f>F8+E8</f>
        <v>3273029</v>
      </c>
      <c r="M8" s="100"/>
      <c r="N8" s="4"/>
      <c r="O8" s="4"/>
    </row>
    <row r="9" spans="1:16" x14ac:dyDescent="0.25">
      <c r="A9" s="101" t="s">
        <v>78</v>
      </c>
      <c r="B9" s="5">
        <v>933554</v>
      </c>
      <c r="C9" s="5">
        <v>3207129</v>
      </c>
      <c r="D9" s="5">
        <f t="shared" ref="D9:D11" si="0">C9+B9</f>
        <v>4140683</v>
      </c>
      <c r="E9" s="5">
        <v>867685</v>
      </c>
      <c r="F9" s="5">
        <v>3130648</v>
      </c>
      <c r="G9" s="5">
        <f t="shared" ref="G9:G11" si="1">F9+E9</f>
        <v>3998333</v>
      </c>
    </row>
    <row r="10" spans="1:16" x14ac:dyDescent="0.25">
      <c r="A10" s="101" t="s">
        <v>24</v>
      </c>
      <c r="B10" s="5">
        <v>1801457</v>
      </c>
      <c r="C10" s="5">
        <v>7604422</v>
      </c>
      <c r="D10" s="5">
        <f t="shared" si="0"/>
        <v>9405879</v>
      </c>
      <c r="E10" s="5">
        <v>1901010</v>
      </c>
      <c r="F10" s="5">
        <v>7888328</v>
      </c>
      <c r="G10" s="5">
        <f t="shared" si="1"/>
        <v>9789338</v>
      </c>
    </row>
    <row r="11" spans="1:16" x14ac:dyDescent="0.25">
      <c r="A11" s="94" t="s">
        <v>8</v>
      </c>
      <c r="B11" s="5">
        <f>SUM(B8:B10)</f>
        <v>3547184</v>
      </c>
      <c r="C11" s="5">
        <f>SUM(C8:C10)</f>
        <v>13442925</v>
      </c>
      <c r="D11" s="5">
        <f t="shared" si="0"/>
        <v>16990109</v>
      </c>
      <c r="E11" s="5">
        <f>SUM(E8:E10)</f>
        <v>3530889</v>
      </c>
      <c r="F11" s="5">
        <f>SUM(F8:F10)</f>
        <v>13529811</v>
      </c>
      <c r="G11" s="5">
        <f t="shared" si="1"/>
        <v>17060700</v>
      </c>
    </row>
    <row r="12" spans="1:16" x14ac:dyDescent="0.25">
      <c r="A12" s="235" t="s">
        <v>214</v>
      </c>
      <c r="B12" s="235"/>
      <c r="C12" s="235"/>
      <c r="D12" s="235"/>
      <c r="E12" s="235"/>
      <c r="F12" s="235"/>
      <c r="G12" s="235"/>
      <c r="H12" s="92"/>
      <c r="I12" s="92"/>
      <c r="J12" s="92"/>
      <c r="K12" s="92"/>
    </row>
    <row r="14" spans="1:16" x14ac:dyDescent="0.25">
      <c r="A14" s="292" t="s">
        <v>338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</row>
    <row r="15" spans="1:16" s="100" customFormat="1" x14ac:dyDescent="0.25">
      <c r="A15" s="232" t="s">
        <v>180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99"/>
    </row>
    <row r="16" spans="1:16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1:15" x14ac:dyDescent="0.25">
      <c r="A17" s="101" t="s">
        <v>16</v>
      </c>
      <c r="B17" s="254">
        <v>2015</v>
      </c>
      <c r="C17" s="254"/>
      <c r="D17" s="254"/>
      <c r="E17" s="254">
        <v>2017</v>
      </c>
      <c r="F17" s="254"/>
      <c r="G17" s="254"/>
      <c r="H17" s="100"/>
      <c r="I17" s="100"/>
      <c r="J17" s="100"/>
      <c r="K17" s="100"/>
      <c r="L17" s="100"/>
    </row>
    <row r="18" spans="1:15" ht="30" x14ac:dyDescent="0.25">
      <c r="A18" s="93" t="s">
        <v>31</v>
      </c>
      <c r="B18" s="286" t="s">
        <v>81</v>
      </c>
      <c r="C18" s="286" t="s">
        <v>30</v>
      </c>
      <c r="D18" s="286" t="s">
        <v>8</v>
      </c>
      <c r="E18" s="286" t="s">
        <v>81</v>
      </c>
      <c r="F18" s="286" t="s">
        <v>30</v>
      </c>
      <c r="G18" s="286" t="s">
        <v>8</v>
      </c>
      <c r="H18" s="100"/>
      <c r="I18" s="100"/>
      <c r="J18" s="4"/>
      <c r="K18" s="4"/>
      <c r="L18" s="4"/>
    </row>
    <row r="19" spans="1:15" x14ac:dyDescent="0.25">
      <c r="A19" s="101" t="s">
        <v>58</v>
      </c>
      <c r="B19" s="286"/>
      <c r="C19" s="286"/>
      <c r="D19" s="286"/>
      <c r="E19" s="286"/>
      <c r="F19" s="286"/>
      <c r="G19" s="286"/>
      <c r="H19" s="100"/>
      <c r="I19" s="100"/>
      <c r="J19" s="4"/>
      <c r="K19" s="4"/>
      <c r="L19" s="4"/>
    </row>
    <row r="20" spans="1:15" x14ac:dyDescent="0.25">
      <c r="A20" s="101" t="s">
        <v>27</v>
      </c>
      <c r="B20" s="5">
        <v>13123</v>
      </c>
      <c r="C20" s="5">
        <v>39167</v>
      </c>
      <c r="D20" s="5">
        <f>C20+B20</f>
        <v>52290</v>
      </c>
      <c r="E20" s="5">
        <v>9350</v>
      </c>
      <c r="F20" s="5">
        <v>29991</v>
      </c>
      <c r="G20" s="5">
        <f>F20+E20</f>
        <v>39341</v>
      </c>
      <c r="H20" s="100"/>
      <c r="I20" s="100"/>
      <c r="J20" s="4"/>
      <c r="K20" s="4"/>
      <c r="L20" s="4"/>
    </row>
    <row r="21" spans="1:15" x14ac:dyDescent="0.25">
      <c r="A21" s="101" t="s">
        <v>78</v>
      </c>
      <c r="B21" s="5">
        <v>14935</v>
      </c>
      <c r="C21" s="5">
        <v>45325</v>
      </c>
      <c r="D21" s="5">
        <f t="shared" ref="D21:D22" si="2">C21+B21</f>
        <v>60260</v>
      </c>
      <c r="E21" s="5">
        <v>10583</v>
      </c>
      <c r="F21" s="5">
        <v>36004</v>
      </c>
      <c r="G21" s="5">
        <f t="shared" ref="G21:G23" si="3">F21+E21</f>
        <v>46587</v>
      </c>
      <c r="H21" s="100"/>
      <c r="I21" s="100"/>
      <c r="J21" s="100"/>
      <c r="K21" s="100"/>
      <c r="L21" s="100"/>
    </row>
    <row r="22" spans="1:15" x14ac:dyDescent="0.25">
      <c r="A22" s="101" t="s">
        <v>24</v>
      </c>
      <c r="B22" s="5">
        <v>31143</v>
      </c>
      <c r="C22" s="5">
        <v>114959</v>
      </c>
      <c r="D22" s="5">
        <f t="shared" si="2"/>
        <v>146102</v>
      </c>
      <c r="E22" s="5">
        <v>25039</v>
      </c>
      <c r="F22" s="5">
        <v>95605</v>
      </c>
      <c r="G22" s="5">
        <f t="shared" si="3"/>
        <v>120644</v>
      </c>
      <c r="H22" s="100"/>
      <c r="I22" s="100"/>
      <c r="J22" s="100"/>
      <c r="K22" s="100"/>
      <c r="L22" s="100"/>
    </row>
    <row r="23" spans="1:15" x14ac:dyDescent="0.25">
      <c r="A23" s="94" t="s">
        <v>8</v>
      </c>
      <c r="B23" s="5">
        <f>SUM(B20:B22)</f>
        <v>59201</v>
      </c>
      <c r="C23" s="5">
        <f>SUM(C20:C22)</f>
        <v>199451</v>
      </c>
      <c r="D23" s="5">
        <f>C23+B23</f>
        <v>258652</v>
      </c>
      <c r="E23" s="5">
        <f>SUM(E20:E22)</f>
        <v>44972</v>
      </c>
      <c r="F23" s="5">
        <f>SUM(F20:F22)</f>
        <v>161600</v>
      </c>
      <c r="G23" s="5">
        <f t="shared" si="3"/>
        <v>206572</v>
      </c>
      <c r="H23" s="100"/>
      <c r="I23" s="100"/>
      <c r="J23" s="100"/>
      <c r="K23" s="100"/>
      <c r="L23" s="100"/>
    </row>
    <row r="24" spans="1:15" x14ac:dyDescent="0.25">
      <c r="A24" s="235" t="s">
        <v>214</v>
      </c>
      <c r="B24" s="235"/>
      <c r="C24" s="235"/>
      <c r="D24" s="235"/>
      <c r="E24" s="235"/>
      <c r="F24" s="235"/>
      <c r="G24" s="235"/>
    </row>
    <row r="26" spans="1:15" x14ac:dyDescent="0.25">
      <c r="A26" s="292" t="s">
        <v>339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</row>
    <row r="27" spans="1:15" x14ac:dyDescent="0.25">
      <c r="A27" s="232" t="s">
        <v>180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</row>
    <row r="28" spans="1:15" s="193" customFormat="1" x14ac:dyDescent="0.2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</row>
    <row r="29" spans="1:15" x14ac:dyDescent="0.25">
      <c r="A29" s="297" t="s">
        <v>16</v>
      </c>
      <c r="B29" s="297"/>
      <c r="C29" s="255">
        <v>2015</v>
      </c>
      <c r="D29" s="256"/>
      <c r="E29" s="255">
        <v>2017</v>
      </c>
      <c r="F29" s="256"/>
    </row>
    <row r="30" spans="1:15" ht="30" x14ac:dyDescent="0.25">
      <c r="A30" s="98" t="s">
        <v>31</v>
      </c>
      <c r="B30" s="96" t="s">
        <v>20</v>
      </c>
      <c r="C30" s="97" t="s">
        <v>144</v>
      </c>
      <c r="D30" s="97" t="s">
        <v>182</v>
      </c>
      <c r="E30" s="97" t="s">
        <v>144</v>
      </c>
      <c r="F30" s="97" t="s">
        <v>182</v>
      </c>
      <c r="K30" s="100"/>
      <c r="L30" s="100"/>
      <c r="M30" s="100"/>
      <c r="N30" s="100"/>
      <c r="O30" s="100"/>
    </row>
    <row r="31" spans="1:15" x14ac:dyDescent="0.25">
      <c r="A31" s="240" t="s">
        <v>81</v>
      </c>
      <c r="B31" s="101" t="s">
        <v>27</v>
      </c>
      <c r="C31" s="54">
        <v>0.2358536</v>
      </c>
      <c r="D31" s="54">
        <v>4.9833000000000004E-3</v>
      </c>
      <c r="E31" s="54">
        <v>0.2328711</v>
      </c>
      <c r="F31" s="54">
        <v>5.3429999999999997E-3</v>
      </c>
      <c r="K31" s="100"/>
      <c r="L31" s="100"/>
      <c r="M31" s="100"/>
      <c r="N31" s="100"/>
      <c r="O31" s="100"/>
    </row>
    <row r="32" spans="1:15" x14ac:dyDescent="0.25">
      <c r="A32" s="240"/>
      <c r="B32" s="101" t="s">
        <v>78</v>
      </c>
      <c r="C32" s="54">
        <v>0.22545889999999999</v>
      </c>
      <c r="D32" s="54">
        <v>4.5066999999999998E-3</v>
      </c>
      <c r="E32" s="54">
        <v>0.2170117</v>
      </c>
      <c r="F32" s="54">
        <v>4.7004999999999998E-3</v>
      </c>
      <c r="K32" s="100"/>
      <c r="L32" s="100"/>
      <c r="M32" s="100"/>
      <c r="N32" s="100"/>
      <c r="O32" s="100"/>
    </row>
    <row r="33" spans="1:15" x14ac:dyDescent="0.25">
      <c r="A33" s="240"/>
      <c r="B33" s="101" t="s">
        <v>24</v>
      </c>
      <c r="C33" s="54">
        <v>0.19152459999999999</v>
      </c>
      <c r="D33" s="54">
        <v>2.9174000000000001E-3</v>
      </c>
      <c r="E33" s="54">
        <v>0.1941919</v>
      </c>
      <c r="F33" s="54">
        <v>3.1553000000000002E-3</v>
      </c>
      <c r="K33" s="100"/>
      <c r="L33" s="100"/>
      <c r="M33" s="100"/>
      <c r="N33" s="100"/>
      <c r="O33" s="100"/>
    </row>
    <row r="34" spans="1:15" x14ac:dyDescent="0.25">
      <c r="A34" s="240"/>
      <c r="B34" s="94" t="s">
        <v>8</v>
      </c>
      <c r="C34" s="54">
        <v>0.2087794</v>
      </c>
      <c r="D34" s="54">
        <v>3.3100999999999998E-3</v>
      </c>
      <c r="E34" s="54">
        <v>0.20696039999999999</v>
      </c>
      <c r="F34" s="54">
        <v>3.5481000000000002E-3</v>
      </c>
      <c r="K34" s="100"/>
      <c r="L34" s="100"/>
      <c r="M34" s="100"/>
      <c r="N34" s="100"/>
      <c r="O34" s="100"/>
    </row>
    <row r="35" spans="1:15" x14ac:dyDescent="0.25">
      <c r="A35" s="240" t="s">
        <v>30</v>
      </c>
      <c r="B35" s="101" t="s">
        <v>27</v>
      </c>
      <c r="C35" s="54">
        <v>0.7641464</v>
      </c>
      <c r="D35" s="54">
        <v>4.9833000000000004E-3</v>
      </c>
      <c r="E35" s="54">
        <v>0.7671289</v>
      </c>
      <c r="F35" s="54">
        <v>5.3429999999999997E-3</v>
      </c>
      <c r="K35" s="100"/>
      <c r="L35" s="100"/>
      <c r="M35" s="100"/>
      <c r="N35" s="100"/>
      <c r="O35" s="100"/>
    </row>
    <row r="36" spans="1:15" x14ac:dyDescent="0.25">
      <c r="A36" s="240"/>
      <c r="B36" s="101" t="s">
        <v>78</v>
      </c>
      <c r="C36" s="54">
        <v>0.77454109999999998</v>
      </c>
      <c r="D36" s="54">
        <v>4.5066999999999998E-3</v>
      </c>
      <c r="E36" s="54">
        <v>0.78298829999999997</v>
      </c>
      <c r="F36" s="54">
        <v>4.7004999999999998E-3</v>
      </c>
      <c r="K36" s="100"/>
      <c r="L36" s="100"/>
      <c r="M36" s="100"/>
      <c r="N36" s="100"/>
      <c r="O36" s="100"/>
    </row>
    <row r="37" spans="1:15" x14ac:dyDescent="0.25">
      <c r="A37" s="240"/>
      <c r="B37" s="101" t="s">
        <v>24</v>
      </c>
      <c r="C37" s="54">
        <v>0.80847539999999996</v>
      </c>
      <c r="D37" s="54">
        <v>2.9174000000000001E-3</v>
      </c>
      <c r="E37" s="54">
        <v>0.80580810000000003</v>
      </c>
      <c r="F37" s="54">
        <v>3.1553000000000002E-3</v>
      </c>
      <c r="K37" s="100"/>
      <c r="L37" s="100"/>
      <c r="M37" s="100"/>
      <c r="N37" s="100"/>
      <c r="O37" s="100"/>
    </row>
    <row r="38" spans="1:15" x14ac:dyDescent="0.25">
      <c r="A38" s="240"/>
      <c r="B38" s="94" t="s">
        <v>8</v>
      </c>
      <c r="C38" s="54">
        <v>0.79122060000000005</v>
      </c>
      <c r="D38" s="54">
        <v>3.3100999999999998E-3</v>
      </c>
      <c r="E38" s="54">
        <v>0.79303959999999996</v>
      </c>
      <c r="F38" s="54">
        <v>3.5481000000000002E-3</v>
      </c>
      <c r="K38" s="100"/>
      <c r="L38" s="100"/>
      <c r="M38" s="100"/>
      <c r="N38" s="100"/>
      <c r="O38" s="100"/>
    </row>
    <row r="39" spans="1:15" x14ac:dyDescent="0.25">
      <c r="A39" s="235" t="s">
        <v>214</v>
      </c>
      <c r="B39" s="235"/>
      <c r="C39" s="235"/>
      <c r="D39" s="235"/>
      <c r="E39" s="235"/>
      <c r="F39" s="235"/>
      <c r="G39" s="92"/>
    </row>
  </sheetData>
  <mergeCells count="30">
    <mergeCell ref="A14:L14"/>
    <mergeCell ref="B17:D17"/>
    <mergeCell ref="A15:K15"/>
    <mergeCell ref="A27:K27"/>
    <mergeCell ref="A12:G12"/>
    <mergeCell ref="A24:G24"/>
    <mergeCell ref="A26:L26"/>
    <mergeCell ref="E17:G17"/>
    <mergeCell ref="B18:B19"/>
    <mergeCell ref="C18:C19"/>
    <mergeCell ref="D18:D19"/>
    <mergeCell ref="E18:E19"/>
    <mergeCell ref="F18:F19"/>
    <mergeCell ref="G18:G19"/>
    <mergeCell ref="A31:A34"/>
    <mergeCell ref="A35:A38"/>
    <mergeCell ref="A39:F39"/>
    <mergeCell ref="A2:L2"/>
    <mergeCell ref="B5:D5"/>
    <mergeCell ref="E5:G5"/>
    <mergeCell ref="B6:B7"/>
    <mergeCell ref="C6:C7"/>
    <mergeCell ref="D6:D7"/>
    <mergeCell ref="E6:E7"/>
    <mergeCell ref="F6:F7"/>
    <mergeCell ref="G6:G7"/>
    <mergeCell ref="A3:K3"/>
    <mergeCell ref="A29:B29"/>
    <mergeCell ref="C29:D29"/>
    <mergeCell ref="E29:F29"/>
  </mergeCells>
  <hyperlinks>
    <hyperlink ref="A1" location="Índice!A1" display="Índice" xr:uid="{07786B20-7551-4441-851B-635ABB826D8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EE7D-B704-4D82-93F2-289F578BEFFA}">
  <dimension ref="A1:N42"/>
  <sheetViews>
    <sheetView workbookViewId="0">
      <selection activeCell="A22" sqref="A22:E22"/>
    </sheetView>
  </sheetViews>
  <sheetFormatPr baseColWidth="10" defaultRowHeight="15" x14ac:dyDescent="0.25"/>
  <cols>
    <col min="1" max="1" width="29.140625" style="193" bestFit="1" customWidth="1"/>
    <col min="2" max="2" width="14.5703125" style="193" customWidth="1"/>
    <col min="3" max="3" width="13.28515625" style="193" customWidth="1"/>
    <col min="4" max="4" width="11.42578125" style="193"/>
    <col min="5" max="5" width="12.85546875" style="193" customWidth="1"/>
    <col min="6" max="16384" width="11.42578125" style="193"/>
  </cols>
  <sheetData>
    <row r="1" spans="1:12" s="204" customFormat="1" x14ac:dyDescent="0.25">
      <c r="A1" s="207" t="s">
        <v>273</v>
      </c>
    </row>
    <row r="2" spans="1:12" ht="15" customHeight="1" x14ac:dyDescent="0.25">
      <c r="A2" s="299" t="s">
        <v>344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x14ac:dyDescent="0.25">
      <c r="A3" s="193" t="s">
        <v>192</v>
      </c>
    </row>
    <row r="5" spans="1:12" x14ac:dyDescent="0.25">
      <c r="B5" s="254" t="s">
        <v>345</v>
      </c>
      <c r="C5" s="254"/>
      <c r="D5" s="254" t="s">
        <v>101</v>
      </c>
      <c r="E5" s="254"/>
    </row>
    <row r="6" spans="1:12" ht="45" x14ac:dyDescent="0.25">
      <c r="B6" s="2" t="s">
        <v>346</v>
      </c>
      <c r="C6" s="2" t="s">
        <v>347</v>
      </c>
      <c r="D6" s="2" t="s">
        <v>346</v>
      </c>
      <c r="E6" s="2" t="s">
        <v>347</v>
      </c>
    </row>
    <row r="7" spans="1:12" x14ac:dyDescent="0.25">
      <c r="A7" s="192" t="s">
        <v>66</v>
      </c>
      <c r="B7" s="15">
        <v>0.89407400000000004</v>
      </c>
      <c r="C7" s="15">
        <v>3.6139049999999999</v>
      </c>
      <c r="D7" s="37">
        <v>0.20942500000000003</v>
      </c>
      <c r="E7" s="37">
        <v>0.149808</v>
      </c>
      <c r="G7" s="11"/>
    </row>
    <row r="8" spans="1:12" x14ac:dyDescent="0.25">
      <c r="A8" s="192" t="s">
        <v>132</v>
      </c>
      <c r="B8" s="15">
        <v>0.50899300000000003</v>
      </c>
      <c r="C8" s="15">
        <v>3.4996649999999998</v>
      </c>
      <c r="D8" s="37">
        <v>4.6983999999999998E-2</v>
      </c>
      <c r="E8" s="37">
        <v>0.14271300000000001</v>
      </c>
      <c r="G8" s="11"/>
    </row>
    <row r="9" spans="1:12" x14ac:dyDescent="0.25">
      <c r="A9" s="192" t="s">
        <v>64</v>
      </c>
      <c r="B9" s="15">
        <v>29.517327999999999</v>
      </c>
      <c r="C9" s="15">
        <v>29.355245000000004</v>
      </c>
      <c r="D9" s="37">
        <v>0.43068699999999999</v>
      </c>
      <c r="E9" s="37">
        <v>0.50811399999999995</v>
      </c>
      <c r="G9" s="11"/>
    </row>
    <row r="10" spans="1:12" x14ac:dyDescent="0.25">
      <c r="A10" s="192" t="s">
        <v>133</v>
      </c>
      <c r="B10" s="15">
        <v>2.8115270000000003</v>
      </c>
      <c r="C10" s="15">
        <v>6.2083589999999997</v>
      </c>
      <c r="D10" s="37">
        <v>0.11884700000000001</v>
      </c>
      <c r="E10" s="37">
        <v>0.18342899999999998</v>
      </c>
      <c r="G10" s="11"/>
    </row>
    <row r="11" spans="1:12" x14ac:dyDescent="0.25">
      <c r="A11" s="192" t="s">
        <v>134</v>
      </c>
      <c r="B11" s="15">
        <v>4.0737679999999994</v>
      </c>
      <c r="C11" s="15">
        <v>6.8726070000000004</v>
      </c>
      <c r="D11" s="37">
        <v>0.25717400000000001</v>
      </c>
      <c r="E11" s="37">
        <v>0.22663700000000003</v>
      </c>
      <c r="G11" s="11"/>
    </row>
    <row r="12" spans="1:12" x14ac:dyDescent="0.25">
      <c r="A12" s="192" t="s">
        <v>135</v>
      </c>
      <c r="B12" s="15">
        <v>4.2558560000000005</v>
      </c>
      <c r="C12" s="15">
        <v>3.7305860000000002</v>
      </c>
      <c r="D12" s="37">
        <v>0.16329399999999999</v>
      </c>
      <c r="E12" s="37">
        <v>0.143924</v>
      </c>
      <c r="G12" s="11"/>
    </row>
    <row r="13" spans="1:12" x14ac:dyDescent="0.25">
      <c r="A13" s="192" t="s">
        <v>86</v>
      </c>
      <c r="B13" s="15">
        <v>5.6553640000000005</v>
      </c>
      <c r="C13" s="15">
        <v>14.124319</v>
      </c>
      <c r="D13" s="37">
        <v>0.22062300000000001</v>
      </c>
      <c r="E13" s="37">
        <v>0.308396</v>
      </c>
      <c r="G13" s="11"/>
    </row>
    <row r="14" spans="1:12" x14ac:dyDescent="0.25">
      <c r="A14" s="192" t="s">
        <v>136</v>
      </c>
      <c r="B14" s="15">
        <v>26.225902999999999</v>
      </c>
      <c r="C14" s="15">
        <v>35.424950000000003</v>
      </c>
      <c r="D14" s="37">
        <v>0.33509899999999998</v>
      </c>
      <c r="E14" s="37">
        <v>0.54123599999999994</v>
      </c>
      <c r="G14" s="11"/>
    </row>
    <row r="15" spans="1:12" x14ac:dyDescent="0.25">
      <c r="A15" s="192" t="s">
        <v>137</v>
      </c>
      <c r="B15" s="15">
        <v>13.706363999999999</v>
      </c>
      <c r="C15" s="15">
        <v>7.6468159999999994</v>
      </c>
      <c r="D15" s="37">
        <v>0.24398900000000001</v>
      </c>
      <c r="E15" s="37">
        <v>0.214971</v>
      </c>
      <c r="G15" s="11"/>
    </row>
    <row r="16" spans="1:12" x14ac:dyDescent="0.25">
      <c r="A16" s="192" t="s">
        <v>138</v>
      </c>
      <c r="B16" s="15">
        <v>16.740662</v>
      </c>
      <c r="C16" s="15">
        <v>20.844183000000001</v>
      </c>
      <c r="D16" s="37">
        <v>0.37524099999999999</v>
      </c>
      <c r="E16" s="37">
        <v>0.41734399999999994</v>
      </c>
      <c r="G16" s="11"/>
    </row>
    <row r="17" spans="1:14" x14ac:dyDescent="0.25">
      <c r="A17" s="192" t="s">
        <v>139</v>
      </c>
      <c r="B17" s="15">
        <v>7.4518690000000003</v>
      </c>
      <c r="C17" s="15">
        <v>5.758553</v>
      </c>
      <c r="D17" s="37">
        <v>0.215088</v>
      </c>
      <c r="E17" s="37">
        <v>0.19005</v>
      </c>
      <c r="G17" s="11"/>
    </row>
    <row r="18" spans="1:14" x14ac:dyDescent="0.25">
      <c r="A18" s="192" t="s">
        <v>140</v>
      </c>
      <c r="B18" s="15">
        <v>11.252715</v>
      </c>
      <c r="C18" s="15">
        <v>9.099952</v>
      </c>
      <c r="D18" s="37">
        <v>0.26435600000000004</v>
      </c>
      <c r="E18" s="37">
        <v>0.28520000000000001</v>
      </c>
      <c r="G18" s="11"/>
    </row>
    <row r="19" spans="1:14" x14ac:dyDescent="0.25">
      <c r="A19" s="192" t="s">
        <v>141</v>
      </c>
      <c r="B19" s="15">
        <v>5.7247899999999996</v>
      </c>
      <c r="C19" s="15">
        <v>6.4930110000000001</v>
      </c>
      <c r="D19" s="37">
        <v>0.23584500000000003</v>
      </c>
      <c r="E19" s="37">
        <v>0.22493299999999999</v>
      </c>
      <c r="G19" s="11"/>
    </row>
    <row r="20" spans="1:14" x14ac:dyDescent="0.25">
      <c r="A20" s="192" t="s">
        <v>142</v>
      </c>
      <c r="B20" s="15">
        <v>12.258160999999999</v>
      </c>
      <c r="C20" s="15">
        <v>15.174403</v>
      </c>
      <c r="D20" s="37">
        <v>0.333235</v>
      </c>
      <c r="E20" s="37">
        <v>0.48337800000000003</v>
      </c>
      <c r="G20" s="11"/>
    </row>
    <row r="21" spans="1:14" x14ac:dyDescent="0.25">
      <c r="A21" s="192" t="s">
        <v>143</v>
      </c>
      <c r="B21" s="15">
        <v>10.229098</v>
      </c>
      <c r="C21" s="15">
        <v>13.740140999999999</v>
      </c>
      <c r="D21" s="37">
        <v>0.39643600000000001</v>
      </c>
      <c r="E21" s="37">
        <v>0.56388400000000005</v>
      </c>
      <c r="G21" s="11"/>
    </row>
    <row r="22" spans="1:14" x14ac:dyDescent="0.25">
      <c r="A22" s="235" t="s">
        <v>214</v>
      </c>
      <c r="B22" s="235"/>
      <c r="C22" s="235"/>
      <c r="D22" s="235"/>
      <c r="E22" s="235"/>
      <c r="F22" s="92"/>
      <c r="G22" s="92"/>
    </row>
    <row r="24" spans="1:14" x14ac:dyDescent="0.25">
      <c r="A24"/>
      <c r="B24"/>
      <c r="C24"/>
      <c r="D24" s="301"/>
      <c r="E24" s="301"/>
      <c r="F24" s="301"/>
      <c r="G24" s="301"/>
      <c r="H24" s="301"/>
      <c r="I24" s="301"/>
      <c r="J24"/>
    </row>
    <row r="25" spans="1:14" x14ac:dyDescent="0.25">
      <c r="A25" s="173"/>
      <c r="B25" s="173"/>
      <c r="C25" s="173"/>
      <c r="D25"/>
      <c r="E25" s="173"/>
      <c r="F25" s="173"/>
      <c r="G25" s="173"/>
      <c r="H25" s="173"/>
      <c r="I25" s="173"/>
      <c r="J25"/>
    </row>
    <row r="26" spans="1:14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/>
      <c r="L26" s="204"/>
      <c r="M26" s="204"/>
      <c r="N26" s="204"/>
    </row>
    <row r="27" spans="1:14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/>
      <c r="K27" s="204"/>
      <c r="L27" s="204"/>
      <c r="M27" s="204"/>
      <c r="N27" s="204"/>
    </row>
    <row r="28" spans="1:14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/>
      <c r="K28" s="204"/>
      <c r="L28" s="204"/>
      <c r="M28" s="204"/>
      <c r="N28" s="204"/>
    </row>
    <row r="29" spans="1:14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/>
      <c r="K29" s="204"/>
      <c r="L29" s="204"/>
      <c r="M29" s="204"/>
      <c r="N29" s="204"/>
    </row>
    <row r="30" spans="1:14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/>
      <c r="K30" s="204"/>
      <c r="L30" s="204"/>
      <c r="M30" s="204"/>
      <c r="N30" s="204"/>
    </row>
    <row r="31" spans="1:14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/>
      <c r="K31" s="204"/>
      <c r="L31" s="204"/>
      <c r="M31" s="204"/>
      <c r="N31" s="204"/>
    </row>
    <row r="32" spans="1:14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/>
      <c r="K32" s="204"/>
      <c r="L32" s="204"/>
      <c r="M32" s="204"/>
      <c r="N32" s="204"/>
    </row>
    <row r="33" spans="1:14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/>
      <c r="K33" s="204"/>
      <c r="L33" s="204"/>
      <c r="M33" s="204"/>
      <c r="N33" s="204"/>
    </row>
    <row r="34" spans="1:14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/>
      <c r="K34" s="204"/>
      <c r="L34" s="204"/>
      <c r="M34" s="204"/>
      <c r="N34" s="204"/>
    </row>
    <row r="35" spans="1:14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/>
      <c r="K35" s="204"/>
      <c r="L35" s="204"/>
      <c r="M35" s="204"/>
      <c r="N35" s="204"/>
    </row>
    <row r="36" spans="1:14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/>
      <c r="K36" s="204"/>
      <c r="L36" s="204"/>
      <c r="M36" s="204"/>
      <c r="N36" s="204"/>
    </row>
    <row r="37" spans="1:14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/>
      <c r="K37" s="204"/>
      <c r="L37" s="204"/>
      <c r="M37" s="204"/>
      <c r="N37" s="204"/>
    </row>
    <row r="38" spans="1:14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/>
      <c r="K38" s="204"/>
      <c r="L38" s="204"/>
      <c r="M38" s="204"/>
      <c r="N38" s="204"/>
    </row>
    <row r="39" spans="1:14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/>
      <c r="K39" s="204"/>
      <c r="L39" s="204"/>
      <c r="M39" s="204"/>
      <c r="N39" s="204"/>
    </row>
    <row r="40" spans="1:14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/>
      <c r="K40" s="204"/>
      <c r="L40" s="204"/>
      <c r="M40" s="204"/>
      <c r="N40" s="204"/>
    </row>
    <row r="41" spans="1:14" x14ac:dyDescent="0.25">
      <c r="A41"/>
      <c r="B41"/>
      <c r="C41"/>
      <c r="D41"/>
      <c r="E41"/>
      <c r="F41"/>
      <c r="G41"/>
      <c r="H41"/>
      <c r="I41"/>
      <c r="J41"/>
    </row>
    <row r="42" spans="1:14" x14ac:dyDescent="0.25">
      <c r="A42" s="173"/>
      <c r="B42"/>
      <c r="C42"/>
      <c r="D42"/>
      <c r="E42"/>
      <c r="F42"/>
      <c r="G42"/>
      <c r="H42"/>
      <c r="I42"/>
      <c r="J42"/>
    </row>
  </sheetData>
  <mergeCells count="7">
    <mergeCell ref="A2:L2"/>
    <mergeCell ref="A22:E22"/>
    <mergeCell ref="B5:C5"/>
    <mergeCell ref="D5:E5"/>
    <mergeCell ref="D24:E24"/>
    <mergeCell ref="F24:G24"/>
    <mergeCell ref="H24:I24"/>
  </mergeCells>
  <hyperlinks>
    <hyperlink ref="A1" location="Índice!A1" display="Índice" xr:uid="{31A40B70-C960-4883-B107-BD9D1A18AADB}"/>
  </hyperlink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O78"/>
  <sheetViews>
    <sheetView workbookViewId="0">
      <selection activeCell="A42" sqref="A42:H42"/>
    </sheetView>
  </sheetViews>
  <sheetFormatPr baseColWidth="10" defaultRowHeight="15" x14ac:dyDescent="0.25"/>
  <cols>
    <col min="1" max="1" width="15.28515625" customWidth="1"/>
    <col min="2" max="2" width="8.28515625" customWidth="1"/>
    <col min="3" max="3" width="12" customWidth="1"/>
    <col min="4" max="4" width="13.140625" customWidth="1"/>
    <col min="7" max="7" width="12.7109375" bestFit="1" customWidth="1"/>
    <col min="9" max="9" width="14.7109375" bestFit="1" customWidth="1"/>
  </cols>
  <sheetData>
    <row r="1" spans="1:41" s="204" customFormat="1" x14ac:dyDescent="0.25">
      <c r="A1" s="207" t="s">
        <v>273</v>
      </c>
    </row>
    <row r="2" spans="1:41" x14ac:dyDescent="0.25">
      <c r="A2" s="292" t="s">
        <v>348</v>
      </c>
      <c r="B2" s="296"/>
      <c r="C2" s="296"/>
      <c r="D2" s="296"/>
      <c r="E2" s="296"/>
      <c r="F2" s="296"/>
      <c r="G2" s="296"/>
      <c r="H2" s="296"/>
    </row>
    <row r="3" spans="1:41" x14ac:dyDescent="0.25">
      <c r="A3" s="232" t="s">
        <v>211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5" spans="1:41" s="100" customFormat="1" x14ac:dyDescent="0.25">
      <c r="A5" s="288" t="s">
        <v>25</v>
      </c>
      <c r="B5" s="102" t="s">
        <v>16</v>
      </c>
      <c r="C5" s="304">
        <v>1990</v>
      </c>
      <c r="D5" s="305"/>
      <c r="E5" s="286"/>
      <c r="F5" s="304">
        <v>1992</v>
      </c>
      <c r="G5" s="305"/>
      <c r="H5" s="286"/>
      <c r="I5" s="304">
        <v>1994</v>
      </c>
      <c r="J5" s="305"/>
      <c r="K5" s="286"/>
      <c r="L5" s="304">
        <v>1996</v>
      </c>
      <c r="M5" s="305"/>
      <c r="N5" s="286"/>
      <c r="O5" s="304">
        <v>1998</v>
      </c>
      <c r="P5" s="305"/>
      <c r="Q5" s="286"/>
      <c r="R5" s="304">
        <v>2000</v>
      </c>
      <c r="S5" s="305"/>
      <c r="T5" s="286"/>
      <c r="U5" s="304">
        <v>2003</v>
      </c>
      <c r="V5" s="305"/>
      <c r="W5" s="286"/>
      <c r="X5" s="304">
        <v>2006</v>
      </c>
      <c r="Y5" s="305"/>
      <c r="Z5" s="286"/>
      <c r="AA5" s="304">
        <v>2009</v>
      </c>
      <c r="AB5" s="305"/>
      <c r="AC5" s="286"/>
      <c r="AD5" s="304">
        <v>2011</v>
      </c>
      <c r="AE5" s="305"/>
      <c r="AF5" s="286"/>
      <c r="AG5" s="304">
        <v>2013</v>
      </c>
      <c r="AH5" s="305"/>
      <c r="AI5" s="286"/>
      <c r="AJ5" s="304">
        <v>2015</v>
      </c>
      <c r="AK5" s="305"/>
      <c r="AL5" s="286"/>
      <c r="AM5" s="304">
        <v>2017</v>
      </c>
      <c r="AN5" s="305"/>
      <c r="AO5" s="286"/>
    </row>
    <row r="6" spans="1:41" s="100" customFormat="1" x14ac:dyDescent="0.25">
      <c r="A6" s="288"/>
      <c r="B6" s="102" t="s">
        <v>26</v>
      </c>
      <c r="C6" s="95" t="s">
        <v>9</v>
      </c>
      <c r="D6" s="95" t="s">
        <v>10</v>
      </c>
      <c r="E6" s="95" t="s">
        <v>8</v>
      </c>
      <c r="F6" s="95" t="s">
        <v>9</v>
      </c>
      <c r="G6" s="95" t="s">
        <v>10</v>
      </c>
      <c r="H6" s="95" t="s">
        <v>8</v>
      </c>
      <c r="I6" s="95" t="s">
        <v>9</v>
      </c>
      <c r="J6" s="95" t="s">
        <v>10</v>
      </c>
      <c r="K6" s="95" t="s">
        <v>8</v>
      </c>
      <c r="L6" s="95" t="s">
        <v>9</v>
      </c>
      <c r="M6" s="95" t="s">
        <v>10</v>
      </c>
      <c r="N6" s="95" t="s">
        <v>8</v>
      </c>
      <c r="O6" s="95" t="s">
        <v>9</v>
      </c>
      <c r="P6" s="95" t="s">
        <v>10</v>
      </c>
      <c r="Q6" s="95" t="s">
        <v>8</v>
      </c>
      <c r="R6" s="95" t="s">
        <v>9</v>
      </c>
      <c r="S6" s="95" t="s">
        <v>10</v>
      </c>
      <c r="T6" s="95" t="s">
        <v>8</v>
      </c>
      <c r="U6" s="95" t="s">
        <v>9</v>
      </c>
      <c r="V6" s="95" t="s">
        <v>10</v>
      </c>
      <c r="W6" s="95" t="s">
        <v>8</v>
      </c>
      <c r="X6" s="95" t="s">
        <v>9</v>
      </c>
      <c r="Y6" s="95" t="s">
        <v>10</v>
      </c>
      <c r="Z6" s="95" t="s">
        <v>8</v>
      </c>
      <c r="AA6" s="95" t="s">
        <v>9</v>
      </c>
      <c r="AB6" s="95" t="s">
        <v>10</v>
      </c>
      <c r="AC6" s="95" t="s">
        <v>8</v>
      </c>
      <c r="AD6" s="95" t="s">
        <v>9</v>
      </c>
      <c r="AE6" s="95" t="s">
        <v>10</v>
      </c>
      <c r="AF6" s="95" t="s">
        <v>8</v>
      </c>
      <c r="AG6" s="95" t="s">
        <v>9</v>
      </c>
      <c r="AH6" s="95" t="s">
        <v>10</v>
      </c>
      <c r="AI6" s="95" t="s">
        <v>8</v>
      </c>
      <c r="AJ6" s="95" t="s">
        <v>9</v>
      </c>
      <c r="AK6" s="95" t="s">
        <v>10</v>
      </c>
      <c r="AL6" s="95" t="s">
        <v>8</v>
      </c>
      <c r="AM6" s="95" t="s">
        <v>9</v>
      </c>
      <c r="AN6" s="95" t="s">
        <v>10</v>
      </c>
      <c r="AO6" s="95" t="s">
        <v>8</v>
      </c>
    </row>
    <row r="7" spans="1:41" s="100" customFormat="1" x14ac:dyDescent="0.25">
      <c r="A7" s="302" t="s">
        <v>88</v>
      </c>
      <c r="B7" s="302"/>
      <c r="C7" s="105">
        <v>412346</v>
      </c>
      <c r="D7" s="105">
        <v>607508</v>
      </c>
      <c r="E7" s="105">
        <v>1019854</v>
      </c>
      <c r="F7" s="105">
        <v>391033</v>
      </c>
      <c r="G7" s="105">
        <v>570408</v>
      </c>
      <c r="H7" s="105">
        <v>961441</v>
      </c>
      <c r="I7" s="105">
        <v>372328</v>
      </c>
      <c r="J7" s="105">
        <v>551669</v>
      </c>
      <c r="K7" s="105">
        <v>923997</v>
      </c>
      <c r="L7" s="105">
        <v>318477</v>
      </c>
      <c r="M7" s="105">
        <v>474868</v>
      </c>
      <c r="N7" s="105">
        <v>793345</v>
      </c>
      <c r="O7" s="105">
        <v>287914</v>
      </c>
      <c r="P7" s="105">
        <v>450479</v>
      </c>
      <c r="Q7" s="105">
        <v>738393</v>
      </c>
      <c r="R7" s="105">
        <v>246707</v>
      </c>
      <c r="S7" s="105">
        <v>391035</v>
      </c>
      <c r="T7" s="105">
        <v>637742</v>
      </c>
      <c r="U7" s="105">
        <v>182198</v>
      </c>
      <c r="V7" s="105">
        <v>318662</v>
      </c>
      <c r="W7" s="105">
        <v>500860</v>
      </c>
      <c r="X7" s="105">
        <v>134498</v>
      </c>
      <c r="Y7" s="105">
        <v>232483</v>
      </c>
      <c r="Z7" s="105">
        <v>366981</v>
      </c>
      <c r="AA7" s="105">
        <v>110460</v>
      </c>
      <c r="AB7" s="105">
        <v>185561</v>
      </c>
      <c r="AC7" s="105">
        <v>296021</v>
      </c>
      <c r="AD7" s="105">
        <v>98292</v>
      </c>
      <c r="AE7" s="105">
        <v>172136</v>
      </c>
      <c r="AF7" s="105">
        <v>270428</v>
      </c>
      <c r="AG7" s="105">
        <v>82980</v>
      </c>
      <c r="AH7" s="105">
        <v>135946</v>
      </c>
      <c r="AI7" s="105">
        <v>218926</v>
      </c>
      <c r="AJ7" s="105">
        <v>79848</v>
      </c>
      <c r="AK7" s="105">
        <v>126996</v>
      </c>
      <c r="AL7" s="105">
        <v>206844</v>
      </c>
      <c r="AM7" s="105">
        <v>75020</v>
      </c>
      <c r="AN7" s="105">
        <v>117944</v>
      </c>
      <c r="AO7" s="105">
        <f>SUM(AM7:AN7)</f>
        <v>192964</v>
      </c>
    </row>
    <row r="8" spans="1:41" s="100" customFormat="1" ht="29.25" customHeight="1" x14ac:dyDescent="0.25">
      <c r="A8" s="302" t="s">
        <v>122</v>
      </c>
      <c r="B8" s="302"/>
      <c r="C8" s="105">
        <v>66353</v>
      </c>
      <c r="D8" s="105">
        <v>90350</v>
      </c>
      <c r="E8" s="105">
        <v>156703</v>
      </c>
      <c r="F8" s="105">
        <v>78511</v>
      </c>
      <c r="G8" s="105">
        <v>101835</v>
      </c>
      <c r="H8" s="105">
        <v>180346</v>
      </c>
      <c r="I8" s="105">
        <v>80764</v>
      </c>
      <c r="J8" s="105">
        <v>110265</v>
      </c>
      <c r="K8" s="105">
        <v>191029</v>
      </c>
      <c r="L8" s="105">
        <v>112882</v>
      </c>
      <c r="M8" s="105">
        <v>142848</v>
      </c>
      <c r="N8" s="105">
        <v>255730</v>
      </c>
      <c r="O8" s="105">
        <v>120050</v>
      </c>
      <c r="P8" s="105">
        <v>153663</v>
      </c>
      <c r="Q8" s="105">
        <v>273713</v>
      </c>
      <c r="R8" s="105">
        <v>147559</v>
      </c>
      <c r="S8" s="105">
        <v>190375</v>
      </c>
      <c r="T8" s="105">
        <v>337934</v>
      </c>
      <c r="U8" s="105">
        <v>171261</v>
      </c>
      <c r="V8" s="105">
        <v>232849</v>
      </c>
      <c r="W8" s="105">
        <v>404110</v>
      </c>
      <c r="X8" s="105">
        <v>208152</v>
      </c>
      <c r="Y8" s="105">
        <v>269618</v>
      </c>
      <c r="Z8" s="105">
        <v>477770</v>
      </c>
      <c r="AA8" s="105">
        <v>232154</v>
      </c>
      <c r="AB8" s="105">
        <v>309113</v>
      </c>
      <c r="AC8" s="105">
        <v>541267</v>
      </c>
      <c r="AD8" s="105">
        <v>267741</v>
      </c>
      <c r="AE8" s="105">
        <v>351559</v>
      </c>
      <c r="AF8" s="105">
        <v>619300</v>
      </c>
      <c r="AG8" s="105">
        <v>280050</v>
      </c>
      <c r="AH8" s="105">
        <v>363222</v>
      </c>
      <c r="AI8" s="105">
        <v>643272</v>
      </c>
      <c r="AJ8" s="105">
        <v>299102</v>
      </c>
      <c r="AK8" s="105">
        <v>388820</v>
      </c>
      <c r="AL8" s="105">
        <v>687922</v>
      </c>
      <c r="AM8" s="105">
        <v>292183</v>
      </c>
      <c r="AN8" s="105">
        <v>372827</v>
      </c>
      <c r="AO8" s="105">
        <f t="shared" ref="AO8:AO11" si="0">SUM(AM8:AN8)</f>
        <v>665010</v>
      </c>
    </row>
    <row r="9" spans="1:41" s="100" customFormat="1" ht="30.75" customHeight="1" x14ac:dyDescent="0.25">
      <c r="A9" s="302" t="s">
        <v>77</v>
      </c>
      <c r="B9" s="302"/>
      <c r="C9" s="105">
        <v>14428</v>
      </c>
      <c r="D9" s="105">
        <v>39349</v>
      </c>
      <c r="E9" s="105">
        <v>53777</v>
      </c>
      <c r="F9" s="105">
        <v>16172</v>
      </c>
      <c r="G9" s="105">
        <v>37285</v>
      </c>
      <c r="H9" s="105">
        <v>53457</v>
      </c>
      <c r="I9" s="105">
        <v>15180</v>
      </c>
      <c r="J9" s="105">
        <v>37402</v>
      </c>
      <c r="K9" s="105">
        <v>52582</v>
      </c>
      <c r="L9" s="105">
        <v>18300</v>
      </c>
      <c r="M9" s="105">
        <v>36600</v>
      </c>
      <c r="N9" s="105">
        <v>54900</v>
      </c>
      <c r="O9" s="105">
        <v>22919</v>
      </c>
      <c r="P9" s="105">
        <v>42086</v>
      </c>
      <c r="Q9" s="105">
        <v>65005</v>
      </c>
      <c r="R9" s="105">
        <v>18527</v>
      </c>
      <c r="S9" s="105">
        <v>48307</v>
      </c>
      <c r="T9" s="105">
        <v>66834</v>
      </c>
      <c r="U9" s="105">
        <v>16847</v>
      </c>
      <c r="V9" s="105">
        <v>38809</v>
      </c>
      <c r="W9" s="105">
        <v>55656</v>
      </c>
      <c r="X9" s="105">
        <v>17351</v>
      </c>
      <c r="Y9" s="105">
        <v>36576</v>
      </c>
      <c r="Z9" s="105">
        <v>53927</v>
      </c>
      <c r="AA9" s="105">
        <v>10367</v>
      </c>
      <c r="AB9" s="105">
        <v>27666</v>
      </c>
      <c r="AC9" s="105">
        <v>38033</v>
      </c>
      <c r="AD9" s="105">
        <v>8628</v>
      </c>
      <c r="AE9" s="105">
        <v>27768</v>
      </c>
      <c r="AF9" s="105">
        <v>36396</v>
      </c>
      <c r="AG9" s="105">
        <v>13801</v>
      </c>
      <c r="AH9" s="105">
        <v>24515</v>
      </c>
      <c r="AI9" s="105">
        <v>38316</v>
      </c>
      <c r="AJ9" s="105">
        <v>7437</v>
      </c>
      <c r="AK9" s="105">
        <v>23028</v>
      </c>
      <c r="AL9" s="105">
        <v>30465</v>
      </c>
      <c r="AM9" s="105">
        <v>8034</v>
      </c>
      <c r="AN9" s="105">
        <v>19021</v>
      </c>
      <c r="AO9" s="105">
        <f t="shared" si="0"/>
        <v>27055</v>
      </c>
    </row>
    <row r="10" spans="1:41" s="100" customFormat="1" x14ac:dyDescent="0.25">
      <c r="A10" s="302" t="s">
        <v>79</v>
      </c>
      <c r="B10" s="302"/>
      <c r="C10" s="105">
        <v>752</v>
      </c>
      <c r="D10" s="105">
        <v>2971</v>
      </c>
      <c r="E10" s="105">
        <v>3723</v>
      </c>
      <c r="F10" s="105">
        <v>755</v>
      </c>
      <c r="G10" s="105">
        <v>2980</v>
      </c>
      <c r="H10" s="105">
        <v>3735</v>
      </c>
      <c r="I10" s="105">
        <v>2784</v>
      </c>
      <c r="J10" s="105">
        <v>3957</v>
      </c>
      <c r="K10" s="105">
        <v>6741</v>
      </c>
      <c r="L10" s="105">
        <v>766</v>
      </c>
      <c r="M10" s="105">
        <v>3505</v>
      </c>
      <c r="N10" s="105">
        <v>4271</v>
      </c>
      <c r="O10" s="105">
        <v>468</v>
      </c>
      <c r="P10" s="105">
        <v>3183</v>
      </c>
      <c r="Q10" s="105">
        <v>3651</v>
      </c>
      <c r="R10" s="105">
        <v>234</v>
      </c>
      <c r="S10" s="105">
        <v>1987</v>
      </c>
      <c r="T10" s="105">
        <v>2221</v>
      </c>
      <c r="U10" s="105">
        <v>950</v>
      </c>
      <c r="V10" s="105">
        <v>1160</v>
      </c>
      <c r="W10" s="105">
        <v>2110</v>
      </c>
      <c r="X10" s="105">
        <v>964</v>
      </c>
      <c r="Y10" s="105">
        <v>1229</v>
      </c>
      <c r="Z10" s="105">
        <v>2193</v>
      </c>
      <c r="AA10" s="105">
        <v>185</v>
      </c>
      <c r="AB10" s="105">
        <v>511</v>
      </c>
      <c r="AC10" s="105">
        <v>696</v>
      </c>
      <c r="AD10" s="105">
        <v>429</v>
      </c>
      <c r="AE10" s="105">
        <v>1561</v>
      </c>
      <c r="AF10" s="105">
        <v>1990</v>
      </c>
      <c r="AG10" s="105">
        <v>629</v>
      </c>
      <c r="AH10" s="105">
        <v>1466</v>
      </c>
      <c r="AI10" s="105">
        <v>2095</v>
      </c>
      <c r="AJ10" s="105">
        <v>739</v>
      </c>
      <c r="AK10" s="105">
        <v>2354</v>
      </c>
      <c r="AL10" s="105">
        <v>3093</v>
      </c>
      <c r="AM10" s="105">
        <v>410</v>
      </c>
      <c r="AN10" s="105">
        <v>1076</v>
      </c>
      <c r="AO10" s="105">
        <f t="shared" si="0"/>
        <v>1486</v>
      </c>
    </row>
    <row r="11" spans="1:41" s="100" customFormat="1" x14ac:dyDescent="0.25">
      <c r="A11" s="302" t="s">
        <v>80</v>
      </c>
      <c r="B11" s="302"/>
      <c r="C11" s="105">
        <v>1314992</v>
      </c>
      <c r="D11" s="105">
        <v>1171606</v>
      </c>
      <c r="E11" s="105">
        <v>2486598</v>
      </c>
      <c r="F11" s="105">
        <v>1325359</v>
      </c>
      <c r="G11" s="105">
        <v>1182267</v>
      </c>
      <c r="H11" s="105">
        <v>2507626</v>
      </c>
      <c r="I11" s="105">
        <v>1342349</v>
      </c>
      <c r="J11" s="105">
        <v>1166485</v>
      </c>
      <c r="K11" s="105">
        <v>2508834</v>
      </c>
      <c r="L11" s="105">
        <v>1391919</v>
      </c>
      <c r="M11" s="105">
        <v>1194285</v>
      </c>
      <c r="N11" s="105">
        <v>2586204</v>
      </c>
      <c r="O11" s="105">
        <v>1438460</v>
      </c>
      <c r="P11" s="105">
        <v>1247534</v>
      </c>
      <c r="Q11" s="105">
        <v>2685994</v>
      </c>
      <c r="R11" s="105">
        <v>1450039</v>
      </c>
      <c r="S11" s="105">
        <v>1230985</v>
      </c>
      <c r="T11" s="105">
        <v>2681024</v>
      </c>
      <c r="U11" s="105">
        <v>1582648</v>
      </c>
      <c r="V11" s="105">
        <v>1337333</v>
      </c>
      <c r="W11" s="105">
        <v>2919981</v>
      </c>
      <c r="X11" s="105">
        <v>1687416</v>
      </c>
      <c r="Y11" s="105">
        <v>1483857</v>
      </c>
      <c r="Z11" s="105">
        <v>3171273</v>
      </c>
      <c r="AA11" s="105">
        <v>1711185</v>
      </c>
      <c r="AB11" s="105">
        <v>1565418</v>
      </c>
      <c r="AC11" s="105">
        <v>3276603</v>
      </c>
      <c r="AD11" s="105">
        <v>1773359</v>
      </c>
      <c r="AE11" s="105">
        <v>1634349</v>
      </c>
      <c r="AF11" s="105">
        <v>3407708</v>
      </c>
      <c r="AG11" s="105">
        <v>1716596</v>
      </c>
      <c r="AH11" s="105">
        <v>1588536</v>
      </c>
      <c r="AI11" s="105">
        <v>3305132</v>
      </c>
      <c r="AJ11" s="105">
        <v>1726759</v>
      </c>
      <c r="AK11" s="105">
        <v>1607836</v>
      </c>
      <c r="AL11" s="105">
        <v>3334595</v>
      </c>
      <c r="AM11" s="105">
        <v>1701606</v>
      </c>
      <c r="AN11" s="105">
        <v>1573826</v>
      </c>
      <c r="AO11" s="105">
        <f t="shared" si="0"/>
        <v>3275432</v>
      </c>
    </row>
    <row r="12" spans="1:41" s="100" customFormat="1" x14ac:dyDescent="0.25">
      <c r="A12" s="302" t="s">
        <v>8</v>
      </c>
      <c r="B12" s="302"/>
      <c r="C12" s="105">
        <f>SUM(C7:C11)</f>
        <v>1808871</v>
      </c>
      <c r="D12" s="105">
        <f t="shared" ref="D12:AO12" si="1">SUM(D7:D11)</f>
        <v>1911784</v>
      </c>
      <c r="E12" s="105">
        <f t="shared" si="1"/>
        <v>3720655</v>
      </c>
      <c r="F12" s="105">
        <f t="shared" si="1"/>
        <v>1811830</v>
      </c>
      <c r="G12" s="105">
        <f t="shared" si="1"/>
        <v>1894775</v>
      </c>
      <c r="H12" s="105">
        <f t="shared" si="1"/>
        <v>3706605</v>
      </c>
      <c r="I12" s="105">
        <f t="shared" si="1"/>
        <v>1813405</v>
      </c>
      <c r="J12" s="105">
        <f t="shared" si="1"/>
        <v>1869778</v>
      </c>
      <c r="K12" s="105">
        <f t="shared" si="1"/>
        <v>3683183</v>
      </c>
      <c r="L12" s="105">
        <f t="shared" si="1"/>
        <v>1842344</v>
      </c>
      <c r="M12" s="105">
        <f t="shared" si="1"/>
        <v>1852106</v>
      </c>
      <c r="N12" s="105">
        <f t="shared" si="1"/>
        <v>3694450</v>
      </c>
      <c r="O12" s="105">
        <f t="shared" si="1"/>
        <v>1869811</v>
      </c>
      <c r="P12" s="105">
        <f t="shared" si="1"/>
        <v>1896945</v>
      </c>
      <c r="Q12" s="105">
        <f t="shared" si="1"/>
        <v>3766756</v>
      </c>
      <c r="R12" s="105">
        <f t="shared" si="1"/>
        <v>1863066</v>
      </c>
      <c r="S12" s="105">
        <f t="shared" si="1"/>
        <v>1862689</v>
      </c>
      <c r="T12" s="105">
        <f t="shared" si="1"/>
        <v>3725755</v>
      </c>
      <c r="U12" s="105">
        <f t="shared" si="1"/>
        <v>1953904</v>
      </c>
      <c r="V12" s="105">
        <f t="shared" si="1"/>
        <v>1928813</v>
      </c>
      <c r="W12" s="105">
        <f t="shared" si="1"/>
        <v>3882717</v>
      </c>
      <c r="X12" s="105">
        <f t="shared" si="1"/>
        <v>2048381</v>
      </c>
      <c r="Y12" s="105">
        <f t="shared" si="1"/>
        <v>2023763</v>
      </c>
      <c r="Z12" s="105">
        <f t="shared" si="1"/>
        <v>4072144</v>
      </c>
      <c r="AA12" s="105">
        <f t="shared" si="1"/>
        <v>2064351</v>
      </c>
      <c r="AB12" s="105">
        <f t="shared" si="1"/>
        <v>2088269</v>
      </c>
      <c r="AC12" s="105">
        <f t="shared" si="1"/>
        <v>4152620</v>
      </c>
      <c r="AD12" s="105">
        <f t="shared" si="1"/>
        <v>2148449</v>
      </c>
      <c r="AE12" s="105">
        <f t="shared" si="1"/>
        <v>2187373</v>
      </c>
      <c r="AF12" s="105">
        <f t="shared" si="1"/>
        <v>4335822</v>
      </c>
      <c r="AG12" s="105">
        <f t="shared" si="1"/>
        <v>2094056</v>
      </c>
      <c r="AH12" s="105">
        <f t="shared" si="1"/>
        <v>2113685</v>
      </c>
      <c r="AI12" s="105">
        <f t="shared" si="1"/>
        <v>4207741</v>
      </c>
      <c r="AJ12" s="105">
        <f t="shared" si="1"/>
        <v>2113885</v>
      </c>
      <c r="AK12" s="105">
        <f t="shared" si="1"/>
        <v>2149034</v>
      </c>
      <c r="AL12" s="105">
        <f t="shared" si="1"/>
        <v>4262919</v>
      </c>
      <c r="AM12" s="105">
        <f t="shared" si="1"/>
        <v>2077253</v>
      </c>
      <c r="AN12" s="105">
        <f t="shared" si="1"/>
        <v>2084694</v>
      </c>
      <c r="AO12" s="105">
        <f t="shared" si="1"/>
        <v>4161947</v>
      </c>
    </row>
    <row r="13" spans="1:41" s="100" customFormat="1" x14ac:dyDescent="0.25">
      <c r="A13" s="235" t="s">
        <v>214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</row>
    <row r="15" spans="1:41" s="100" customFormat="1" x14ac:dyDescent="0.25">
      <c r="A15" s="292" t="s">
        <v>349</v>
      </c>
      <c r="B15" s="296"/>
      <c r="C15" s="296"/>
      <c r="D15" s="296"/>
      <c r="E15" s="296"/>
      <c r="F15" s="296"/>
      <c r="G15" s="296"/>
      <c r="H15" s="296"/>
      <c r="AG15" s="4"/>
      <c r="AH15" s="4"/>
      <c r="AI15" s="4"/>
      <c r="AK15" s="100">
        <f>(AM7/AM12)</f>
        <v>3.6115003805506599E-2</v>
      </c>
    </row>
    <row r="16" spans="1:41" s="100" customFormat="1" x14ac:dyDescent="0.25">
      <c r="A16" s="232" t="s">
        <v>211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AG16" s="4"/>
      <c r="AH16" s="4"/>
      <c r="AI16" s="4"/>
      <c r="AJ16" s="4"/>
    </row>
    <row r="17" spans="1:41" s="100" customFormat="1" x14ac:dyDescent="0.25"/>
    <row r="18" spans="1:41" s="100" customFormat="1" x14ac:dyDescent="0.25">
      <c r="A18" s="288" t="s">
        <v>25</v>
      </c>
      <c r="B18" s="102" t="s">
        <v>16</v>
      </c>
      <c r="C18" s="304">
        <v>1990</v>
      </c>
      <c r="D18" s="305"/>
      <c r="E18" s="286"/>
      <c r="F18" s="304">
        <v>1992</v>
      </c>
      <c r="G18" s="305"/>
      <c r="H18" s="286"/>
      <c r="I18" s="304">
        <v>1994</v>
      </c>
      <c r="J18" s="305"/>
      <c r="K18" s="286"/>
      <c r="L18" s="304">
        <v>1996</v>
      </c>
      <c r="M18" s="305"/>
      <c r="N18" s="286"/>
      <c r="O18" s="304">
        <v>1998</v>
      </c>
      <c r="P18" s="305"/>
      <c r="Q18" s="286"/>
      <c r="R18" s="304">
        <v>2000</v>
      </c>
      <c r="S18" s="305"/>
      <c r="T18" s="286"/>
      <c r="U18" s="304">
        <v>2003</v>
      </c>
      <c r="V18" s="305"/>
      <c r="W18" s="286"/>
      <c r="X18" s="304">
        <v>2006</v>
      </c>
      <c r="Y18" s="305"/>
      <c r="Z18" s="286"/>
      <c r="AA18" s="304">
        <v>2009</v>
      </c>
      <c r="AB18" s="305"/>
      <c r="AC18" s="286"/>
      <c r="AD18" s="304">
        <v>2011</v>
      </c>
      <c r="AE18" s="305"/>
      <c r="AF18" s="286"/>
      <c r="AG18" s="304">
        <v>2013</v>
      </c>
      <c r="AH18" s="305"/>
      <c r="AI18" s="286"/>
      <c r="AJ18" s="304">
        <v>2015</v>
      </c>
      <c r="AK18" s="305"/>
      <c r="AL18" s="286"/>
      <c r="AM18" s="304">
        <v>2017</v>
      </c>
      <c r="AN18" s="305"/>
      <c r="AO18" s="286"/>
    </row>
    <row r="19" spans="1:41" s="100" customFormat="1" x14ac:dyDescent="0.25">
      <c r="A19" s="288"/>
      <c r="B19" s="102" t="s">
        <v>26</v>
      </c>
      <c r="C19" s="95" t="s">
        <v>9</v>
      </c>
      <c r="D19" s="95" t="s">
        <v>10</v>
      </c>
      <c r="E19" s="95" t="s">
        <v>8</v>
      </c>
      <c r="F19" s="95" t="s">
        <v>9</v>
      </c>
      <c r="G19" s="95" t="s">
        <v>10</v>
      </c>
      <c r="H19" s="95" t="s">
        <v>8</v>
      </c>
      <c r="I19" s="95" t="s">
        <v>9</v>
      </c>
      <c r="J19" s="95" t="s">
        <v>10</v>
      </c>
      <c r="K19" s="95" t="s">
        <v>8</v>
      </c>
      <c r="L19" s="95" t="s">
        <v>9</v>
      </c>
      <c r="M19" s="95" t="s">
        <v>10</v>
      </c>
      <c r="N19" s="95" t="s">
        <v>8</v>
      </c>
      <c r="O19" s="95" t="s">
        <v>9</v>
      </c>
      <c r="P19" s="95" t="s">
        <v>10</v>
      </c>
      <c r="Q19" s="95" t="s">
        <v>8</v>
      </c>
      <c r="R19" s="95" t="s">
        <v>9</v>
      </c>
      <c r="S19" s="95" t="s">
        <v>10</v>
      </c>
      <c r="T19" s="95" t="s">
        <v>8</v>
      </c>
      <c r="U19" s="95" t="s">
        <v>9</v>
      </c>
      <c r="V19" s="95" t="s">
        <v>10</v>
      </c>
      <c r="W19" s="95" t="s">
        <v>8</v>
      </c>
      <c r="X19" s="95" t="s">
        <v>9</v>
      </c>
      <c r="Y19" s="95" t="s">
        <v>10</v>
      </c>
      <c r="Z19" s="95" t="s">
        <v>8</v>
      </c>
      <c r="AA19" s="95" t="s">
        <v>9</v>
      </c>
      <c r="AB19" s="95" t="s">
        <v>10</v>
      </c>
      <c r="AC19" s="95" t="s">
        <v>8</v>
      </c>
      <c r="AD19" s="95" t="s">
        <v>9</v>
      </c>
      <c r="AE19" s="95" t="s">
        <v>10</v>
      </c>
      <c r="AF19" s="95" t="s">
        <v>8</v>
      </c>
      <c r="AG19" s="95" t="s">
        <v>9</v>
      </c>
      <c r="AH19" s="95" t="s">
        <v>10</v>
      </c>
      <c r="AI19" s="95" t="s">
        <v>8</v>
      </c>
      <c r="AJ19" s="95" t="s">
        <v>9</v>
      </c>
      <c r="AK19" s="95" t="s">
        <v>10</v>
      </c>
      <c r="AL19" s="95" t="s">
        <v>8</v>
      </c>
      <c r="AM19" s="95" t="s">
        <v>9</v>
      </c>
      <c r="AN19" s="95" t="s">
        <v>10</v>
      </c>
      <c r="AO19" s="95" t="s">
        <v>8</v>
      </c>
    </row>
    <row r="20" spans="1:41" s="100" customFormat="1" x14ac:dyDescent="0.25">
      <c r="A20" s="285" t="s">
        <v>88</v>
      </c>
      <c r="B20" s="285"/>
      <c r="C20" s="105">
        <v>3413</v>
      </c>
      <c r="D20" s="105">
        <v>5086</v>
      </c>
      <c r="E20" s="105">
        <f>C20+D20</f>
        <v>8499</v>
      </c>
      <c r="F20" s="5">
        <v>4113</v>
      </c>
      <c r="G20" s="5">
        <v>6147</v>
      </c>
      <c r="H20" s="105">
        <f>F20+G20</f>
        <v>10260</v>
      </c>
      <c r="I20" s="5">
        <v>4566</v>
      </c>
      <c r="J20" s="5">
        <v>7093</v>
      </c>
      <c r="K20" s="105">
        <f>I20+J20</f>
        <v>11659</v>
      </c>
      <c r="L20" s="5">
        <v>2838</v>
      </c>
      <c r="M20" s="5">
        <v>4455</v>
      </c>
      <c r="N20" s="105">
        <f>L20+M20</f>
        <v>7293</v>
      </c>
      <c r="O20" s="5">
        <v>3579</v>
      </c>
      <c r="P20" s="5">
        <v>5677</v>
      </c>
      <c r="Q20" s="105">
        <f>O20+P20</f>
        <v>9256</v>
      </c>
      <c r="R20" s="5">
        <v>3993</v>
      </c>
      <c r="S20" s="5">
        <v>6687</v>
      </c>
      <c r="T20" s="105">
        <f>R20+S20</f>
        <v>10680</v>
      </c>
      <c r="U20" s="5">
        <v>2878</v>
      </c>
      <c r="V20" s="5">
        <v>5204</v>
      </c>
      <c r="W20" s="105">
        <f>U20+V20</f>
        <v>8082</v>
      </c>
      <c r="X20" s="5">
        <v>1960</v>
      </c>
      <c r="Y20" s="5">
        <v>3685</v>
      </c>
      <c r="Z20" s="105">
        <f>X20+Y20</f>
        <v>5645</v>
      </c>
      <c r="AA20" s="5">
        <v>1565</v>
      </c>
      <c r="AB20" s="5">
        <v>2856</v>
      </c>
      <c r="AC20" s="105">
        <f>AA20+AB20</f>
        <v>4421</v>
      </c>
      <c r="AD20" s="5">
        <v>1176</v>
      </c>
      <c r="AE20" s="5">
        <v>1934</v>
      </c>
      <c r="AF20" s="105">
        <f>AD20+AE20</f>
        <v>3110</v>
      </c>
      <c r="AG20" s="5">
        <v>1140</v>
      </c>
      <c r="AH20" s="5">
        <v>1822</v>
      </c>
      <c r="AI20" s="105">
        <f>AG20+AH20</f>
        <v>2962</v>
      </c>
      <c r="AJ20" s="5">
        <v>1171</v>
      </c>
      <c r="AK20" s="5">
        <v>1907</v>
      </c>
      <c r="AL20" s="5">
        <v>3078</v>
      </c>
      <c r="AM20" s="5">
        <v>810</v>
      </c>
      <c r="AN20" s="5">
        <v>1340</v>
      </c>
      <c r="AO20" s="105">
        <f>AM20+AN20</f>
        <v>2150</v>
      </c>
    </row>
    <row r="21" spans="1:41" s="100" customFormat="1" ht="31.5" customHeight="1" x14ac:dyDescent="0.25">
      <c r="A21" s="285" t="s">
        <v>122</v>
      </c>
      <c r="B21" s="285"/>
      <c r="C21" s="165">
        <v>573</v>
      </c>
      <c r="D21" s="165">
        <v>774</v>
      </c>
      <c r="E21" s="165">
        <f t="shared" ref="E21:E24" si="2">C21+D21</f>
        <v>1347</v>
      </c>
      <c r="F21" s="165">
        <v>820</v>
      </c>
      <c r="G21" s="165">
        <v>1100</v>
      </c>
      <c r="H21" s="165">
        <f t="shared" ref="H21:H24" si="3">F21+G21</f>
        <v>1920</v>
      </c>
      <c r="I21" s="165">
        <v>1107</v>
      </c>
      <c r="J21" s="165">
        <v>1514</v>
      </c>
      <c r="K21" s="165">
        <f t="shared" ref="K21:K24" si="4">I21+J21</f>
        <v>2621</v>
      </c>
      <c r="L21" s="165">
        <v>1200</v>
      </c>
      <c r="M21" s="165">
        <v>1572</v>
      </c>
      <c r="N21" s="165">
        <f t="shared" ref="N21:N24" si="5">L21+M21</f>
        <v>2772</v>
      </c>
      <c r="O21" s="165">
        <v>1758</v>
      </c>
      <c r="P21" s="165">
        <v>2329</v>
      </c>
      <c r="Q21" s="165">
        <f t="shared" ref="Q21:Q24" si="6">O21+P21</f>
        <v>4087</v>
      </c>
      <c r="R21" s="165">
        <v>2430</v>
      </c>
      <c r="S21" s="165">
        <v>3341</v>
      </c>
      <c r="T21" s="165">
        <f t="shared" ref="T21:T24" si="7">R21+S21</f>
        <v>5771</v>
      </c>
      <c r="U21" s="165">
        <v>2768</v>
      </c>
      <c r="V21" s="165">
        <v>3905</v>
      </c>
      <c r="W21" s="165">
        <f t="shared" ref="W21:W24" si="8">U21+V21</f>
        <v>6673</v>
      </c>
      <c r="X21" s="165">
        <v>3297</v>
      </c>
      <c r="Y21" s="165">
        <v>4596</v>
      </c>
      <c r="Z21" s="165">
        <f t="shared" ref="Z21:Z24" si="9">X21+Y21</f>
        <v>7893</v>
      </c>
      <c r="AA21" s="165">
        <v>3275</v>
      </c>
      <c r="AB21" s="165">
        <v>4488</v>
      </c>
      <c r="AC21" s="105">
        <f t="shared" ref="AC21:AC24" si="10">AA21+AB21</f>
        <v>7763</v>
      </c>
      <c r="AD21" s="165">
        <v>3094</v>
      </c>
      <c r="AE21" s="165">
        <v>4216</v>
      </c>
      <c r="AF21" s="165">
        <f t="shared" ref="AF21:AF24" si="11">AD21+AE21</f>
        <v>7310</v>
      </c>
      <c r="AG21" s="165">
        <v>3453</v>
      </c>
      <c r="AH21" s="165">
        <v>4509</v>
      </c>
      <c r="AI21" s="165">
        <f t="shared" ref="AI21:AI24" si="12">AG21+AH21</f>
        <v>7962</v>
      </c>
      <c r="AJ21" s="165">
        <v>4146</v>
      </c>
      <c r="AK21" s="165">
        <v>5498</v>
      </c>
      <c r="AL21" s="165">
        <v>9644</v>
      </c>
      <c r="AM21" s="165">
        <v>3242</v>
      </c>
      <c r="AN21" s="165">
        <v>4219</v>
      </c>
      <c r="AO21" s="165">
        <f t="shared" ref="AO21:AO24" si="13">AM21+AN21</f>
        <v>7461</v>
      </c>
    </row>
    <row r="22" spans="1:41" s="100" customFormat="1" ht="29.25" customHeight="1" x14ac:dyDescent="0.25">
      <c r="A22" s="285" t="s">
        <v>77</v>
      </c>
      <c r="B22" s="285"/>
      <c r="C22" s="165">
        <v>105</v>
      </c>
      <c r="D22" s="165">
        <v>272</v>
      </c>
      <c r="E22" s="165">
        <f t="shared" si="2"/>
        <v>377</v>
      </c>
      <c r="F22" s="165">
        <v>131</v>
      </c>
      <c r="G22" s="165">
        <v>336</v>
      </c>
      <c r="H22" s="165">
        <f t="shared" si="3"/>
        <v>467</v>
      </c>
      <c r="I22" s="165">
        <v>171</v>
      </c>
      <c r="J22" s="165">
        <v>404</v>
      </c>
      <c r="K22" s="165">
        <f t="shared" si="4"/>
        <v>575</v>
      </c>
      <c r="L22" s="165">
        <v>187</v>
      </c>
      <c r="M22" s="165">
        <v>335</v>
      </c>
      <c r="N22" s="165">
        <f t="shared" si="5"/>
        <v>522</v>
      </c>
      <c r="O22" s="165">
        <v>254</v>
      </c>
      <c r="P22" s="165">
        <v>516</v>
      </c>
      <c r="Q22" s="165">
        <f t="shared" si="6"/>
        <v>770</v>
      </c>
      <c r="R22" s="165">
        <v>276</v>
      </c>
      <c r="S22" s="165">
        <v>701</v>
      </c>
      <c r="T22" s="165">
        <f t="shared" si="7"/>
        <v>977</v>
      </c>
      <c r="U22" s="165">
        <v>229</v>
      </c>
      <c r="V22" s="165">
        <v>536</v>
      </c>
      <c r="W22" s="165">
        <f t="shared" si="8"/>
        <v>765</v>
      </c>
      <c r="X22" s="165">
        <v>222</v>
      </c>
      <c r="Y22" s="165">
        <v>518</v>
      </c>
      <c r="Z22" s="165">
        <f t="shared" si="9"/>
        <v>740</v>
      </c>
      <c r="AA22" s="165">
        <v>151</v>
      </c>
      <c r="AB22" s="165">
        <v>349</v>
      </c>
      <c r="AC22" s="165">
        <f t="shared" si="10"/>
        <v>500</v>
      </c>
      <c r="AD22" s="165">
        <v>105</v>
      </c>
      <c r="AE22" s="165">
        <v>273</v>
      </c>
      <c r="AF22" s="165">
        <f t="shared" si="11"/>
        <v>378</v>
      </c>
      <c r="AG22" s="165">
        <v>121</v>
      </c>
      <c r="AH22" s="165">
        <v>269</v>
      </c>
      <c r="AI22" s="165">
        <f t="shared" si="12"/>
        <v>390</v>
      </c>
      <c r="AJ22" s="165">
        <v>99</v>
      </c>
      <c r="AK22" s="165">
        <v>332</v>
      </c>
      <c r="AL22" s="165">
        <v>431</v>
      </c>
      <c r="AM22" s="165">
        <v>88</v>
      </c>
      <c r="AN22" s="165">
        <v>195</v>
      </c>
      <c r="AO22" s="165">
        <f t="shared" si="13"/>
        <v>283</v>
      </c>
    </row>
    <row r="23" spans="1:41" s="100" customFormat="1" x14ac:dyDescent="0.25">
      <c r="A23" s="285" t="s">
        <v>79</v>
      </c>
      <c r="B23" s="285"/>
      <c r="C23" s="105">
        <v>5</v>
      </c>
      <c r="D23" s="105">
        <v>20</v>
      </c>
      <c r="E23" s="105">
        <f t="shared" si="2"/>
        <v>25</v>
      </c>
      <c r="F23" s="5">
        <v>14</v>
      </c>
      <c r="G23" s="5">
        <v>23</v>
      </c>
      <c r="H23" s="105">
        <f t="shared" si="3"/>
        <v>37</v>
      </c>
      <c r="I23" s="5">
        <v>35</v>
      </c>
      <c r="J23" s="5">
        <v>56</v>
      </c>
      <c r="K23" s="105">
        <f t="shared" si="4"/>
        <v>91</v>
      </c>
      <c r="L23" s="5">
        <v>7</v>
      </c>
      <c r="M23" s="5">
        <v>27</v>
      </c>
      <c r="N23" s="105">
        <f t="shared" si="5"/>
        <v>34</v>
      </c>
      <c r="O23" s="5">
        <v>11</v>
      </c>
      <c r="P23" s="5">
        <v>36</v>
      </c>
      <c r="Q23" s="105">
        <f t="shared" si="6"/>
        <v>47</v>
      </c>
      <c r="R23" s="5">
        <v>7</v>
      </c>
      <c r="S23" s="5">
        <v>32</v>
      </c>
      <c r="T23" s="105">
        <f t="shared" si="7"/>
        <v>39</v>
      </c>
      <c r="U23" s="5">
        <v>7</v>
      </c>
      <c r="V23" s="5">
        <v>30</v>
      </c>
      <c r="W23" s="105">
        <f t="shared" si="8"/>
        <v>37</v>
      </c>
      <c r="X23" s="5">
        <v>17</v>
      </c>
      <c r="Y23" s="5">
        <v>26</v>
      </c>
      <c r="Z23" s="105">
        <f t="shared" si="9"/>
        <v>43</v>
      </c>
      <c r="AA23" s="5">
        <v>2</v>
      </c>
      <c r="AB23" s="5">
        <v>15</v>
      </c>
      <c r="AC23" s="105">
        <f t="shared" si="10"/>
        <v>17</v>
      </c>
      <c r="AD23" s="5">
        <v>9</v>
      </c>
      <c r="AE23" s="5">
        <v>19</v>
      </c>
      <c r="AF23" s="105">
        <f t="shared" si="11"/>
        <v>28</v>
      </c>
      <c r="AG23" s="5">
        <v>7</v>
      </c>
      <c r="AH23" s="5">
        <v>16</v>
      </c>
      <c r="AI23" s="105">
        <f t="shared" si="12"/>
        <v>23</v>
      </c>
      <c r="AJ23" s="5">
        <v>9</v>
      </c>
      <c r="AK23" s="5">
        <v>22</v>
      </c>
      <c r="AL23" s="5">
        <v>31</v>
      </c>
      <c r="AM23" s="5">
        <v>5</v>
      </c>
      <c r="AN23" s="5">
        <v>10</v>
      </c>
      <c r="AO23" s="105">
        <f t="shared" si="13"/>
        <v>15</v>
      </c>
    </row>
    <row r="24" spans="1:41" s="100" customFormat="1" x14ac:dyDescent="0.25">
      <c r="A24" s="285" t="s">
        <v>80</v>
      </c>
      <c r="B24" s="285"/>
      <c r="C24" s="105">
        <v>10447</v>
      </c>
      <c r="D24" s="105">
        <v>9038</v>
      </c>
      <c r="E24" s="105">
        <f t="shared" si="2"/>
        <v>19485</v>
      </c>
      <c r="F24" s="5">
        <v>14092</v>
      </c>
      <c r="G24" s="5">
        <v>11942</v>
      </c>
      <c r="H24" s="105">
        <f t="shared" si="3"/>
        <v>26034</v>
      </c>
      <c r="I24" s="5">
        <v>16429</v>
      </c>
      <c r="J24" s="5">
        <v>13843</v>
      </c>
      <c r="K24" s="105">
        <f t="shared" si="4"/>
        <v>30272</v>
      </c>
      <c r="L24" s="5">
        <v>12919</v>
      </c>
      <c r="M24" s="5">
        <v>10713</v>
      </c>
      <c r="N24" s="105">
        <f t="shared" si="5"/>
        <v>23632</v>
      </c>
      <c r="O24" s="5">
        <v>17816</v>
      </c>
      <c r="P24" s="5">
        <v>15079</v>
      </c>
      <c r="Q24" s="105">
        <f t="shared" si="6"/>
        <v>32895</v>
      </c>
      <c r="R24" s="5">
        <v>23821</v>
      </c>
      <c r="S24" s="5">
        <v>19662</v>
      </c>
      <c r="T24" s="105">
        <f t="shared" si="7"/>
        <v>43483</v>
      </c>
      <c r="U24" s="5">
        <v>24944</v>
      </c>
      <c r="V24" s="5">
        <v>20613</v>
      </c>
      <c r="W24" s="105">
        <f t="shared" si="8"/>
        <v>45557</v>
      </c>
      <c r="X24" s="5">
        <v>26826</v>
      </c>
      <c r="Y24" s="5">
        <v>22995</v>
      </c>
      <c r="Z24" s="105">
        <f t="shared" si="9"/>
        <v>49821</v>
      </c>
      <c r="AA24" s="5">
        <v>24395</v>
      </c>
      <c r="AB24" s="5">
        <v>21598</v>
      </c>
      <c r="AC24" s="105">
        <f t="shared" si="10"/>
        <v>45993</v>
      </c>
      <c r="AD24" s="5">
        <v>20001</v>
      </c>
      <c r="AE24" s="5">
        <v>18423</v>
      </c>
      <c r="AF24" s="105">
        <f t="shared" si="11"/>
        <v>38424</v>
      </c>
      <c r="AG24" s="5">
        <v>21499</v>
      </c>
      <c r="AH24" s="5">
        <v>20014</v>
      </c>
      <c r="AI24" s="105">
        <f t="shared" si="12"/>
        <v>41513</v>
      </c>
      <c r="AJ24" s="5">
        <v>25502</v>
      </c>
      <c r="AK24" s="5">
        <v>23366</v>
      </c>
      <c r="AL24" s="5">
        <v>48868</v>
      </c>
      <c r="AM24" s="5">
        <v>20205</v>
      </c>
      <c r="AN24" s="5">
        <v>18631</v>
      </c>
      <c r="AO24" s="105">
        <f t="shared" si="13"/>
        <v>38836</v>
      </c>
    </row>
    <row r="25" spans="1:41" s="100" customFormat="1" x14ac:dyDescent="0.25">
      <c r="A25" s="285" t="s">
        <v>8</v>
      </c>
      <c r="B25" s="285"/>
      <c r="C25" s="105">
        <f>SUM(C20:C24)</f>
        <v>14543</v>
      </c>
      <c r="D25" s="105">
        <f t="shared" ref="D25:AO25" si="14">SUM(D20:D24)</f>
        <v>15190</v>
      </c>
      <c r="E25" s="105">
        <f t="shared" si="14"/>
        <v>29733</v>
      </c>
      <c r="F25" s="105">
        <f t="shared" si="14"/>
        <v>19170</v>
      </c>
      <c r="G25" s="105">
        <f t="shared" si="14"/>
        <v>19548</v>
      </c>
      <c r="H25" s="105">
        <f t="shared" si="14"/>
        <v>38718</v>
      </c>
      <c r="I25" s="105">
        <f t="shared" si="14"/>
        <v>22308</v>
      </c>
      <c r="J25" s="105">
        <f t="shared" si="14"/>
        <v>22910</v>
      </c>
      <c r="K25" s="105">
        <f t="shared" si="14"/>
        <v>45218</v>
      </c>
      <c r="L25" s="105">
        <f t="shared" si="14"/>
        <v>17151</v>
      </c>
      <c r="M25" s="105">
        <f t="shared" si="14"/>
        <v>17102</v>
      </c>
      <c r="N25" s="105">
        <f t="shared" si="14"/>
        <v>34253</v>
      </c>
      <c r="O25" s="105">
        <f t="shared" si="14"/>
        <v>23418</v>
      </c>
      <c r="P25" s="105">
        <f t="shared" si="14"/>
        <v>23637</v>
      </c>
      <c r="Q25" s="105">
        <f t="shared" si="14"/>
        <v>47055</v>
      </c>
      <c r="R25" s="105">
        <f t="shared" si="14"/>
        <v>30527</v>
      </c>
      <c r="S25" s="105">
        <f t="shared" si="14"/>
        <v>30423</v>
      </c>
      <c r="T25" s="105">
        <f t="shared" si="14"/>
        <v>60950</v>
      </c>
      <c r="U25" s="105">
        <f t="shared" si="14"/>
        <v>30826</v>
      </c>
      <c r="V25" s="105">
        <f t="shared" si="14"/>
        <v>30288</v>
      </c>
      <c r="W25" s="105">
        <f t="shared" si="14"/>
        <v>61114</v>
      </c>
      <c r="X25" s="105">
        <f t="shared" si="14"/>
        <v>32322</v>
      </c>
      <c r="Y25" s="105">
        <f t="shared" si="14"/>
        <v>31820</v>
      </c>
      <c r="Z25" s="105">
        <f t="shared" si="14"/>
        <v>64142</v>
      </c>
      <c r="AA25" s="105">
        <f t="shared" si="14"/>
        <v>29388</v>
      </c>
      <c r="AB25" s="105">
        <f t="shared" si="14"/>
        <v>29306</v>
      </c>
      <c r="AC25" s="105">
        <f t="shared" si="14"/>
        <v>58694</v>
      </c>
      <c r="AD25" s="105">
        <f t="shared" si="14"/>
        <v>24385</v>
      </c>
      <c r="AE25" s="105">
        <f t="shared" si="14"/>
        <v>24865</v>
      </c>
      <c r="AF25" s="105">
        <f t="shared" si="14"/>
        <v>49250</v>
      </c>
      <c r="AG25" s="105">
        <f t="shared" si="14"/>
        <v>26220</v>
      </c>
      <c r="AH25" s="105">
        <f t="shared" si="14"/>
        <v>26630</v>
      </c>
      <c r="AI25" s="105">
        <f t="shared" si="14"/>
        <v>52850</v>
      </c>
      <c r="AJ25" s="105">
        <f t="shared" si="14"/>
        <v>30927</v>
      </c>
      <c r="AK25" s="105">
        <f t="shared" si="14"/>
        <v>31125</v>
      </c>
      <c r="AL25" s="105">
        <f t="shared" si="14"/>
        <v>62052</v>
      </c>
      <c r="AM25" s="105">
        <f t="shared" si="14"/>
        <v>24350</v>
      </c>
      <c r="AN25" s="105">
        <f t="shared" si="14"/>
        <v>24395</v>
      </c>
      <c r="AO25" s="105">
        <f t="shared" si="14"/>
        <v>48745</v>
      </c>
    </row>
    <row r="26" spans="1:41" x14ac:dyDescent="0.25">
      <c r="A26" s="235" t="s">
        <v>214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</row>
    <row r="27" spans="1:41" s="100" customFormat="1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</row>
    <row r="28" spans="1:41" s="100" customFormat="1" x14ac:dyDescent="0.25">
      <c r="A28" s="292" t="s">
        <v>350</v>
      </c>
      <c r="B28" s="296"/>
      <c r="C28" s="296"/>
      <c r="D28" s="296"/>
      <c r="E28" s="296"/>
      <c r="F28" s="296"/>
      <c r="G28" s="296"/>
      <c r="H28" s="296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</row>
    <row r="29" spans="1:41" s="100" customFormat="1" x14ac:dyDescent="0.2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</row>
    <row r="30" spans="1:41" s="100" customFormat="1" x14ac:dyDescent="0.25">
      <c r="A30" s="297" t="s">
        <v>16</v>
      </c>
      <c r="B30" s="297"/>
      <c r="C30" s="255">
        <v>2013</v>
      </c>
      <c r="D30" s="256"/>
      <c r="E30" s="255">
        <v>2015</v>
      </c>
      <c r="F30" s="256"/>
      <c r="G30" s="255">
        <v>2017</v>
      </c>
      <c r="H30" s="256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</row>
    <row r="31" spans="1:41" s="100" customFormat="1" ht="30" x14ac:dyDescent="0.25">
      <c r="A31" s="98" t="s">
        <v>25</v>
      </c>
      <c r="B31" s="98" t="s">
        <v>26</v>
      </c>
      <c r="C31" s="97" t="s">
        <v>144</v>
      </c>
      <c r="D31" s="97" t="s">
        <v>182</v>
      </c>
      <c r="E31" s="97" t="s">
        <v>144</v>
      </c>
      <c r="F31" s="97" t="s">
        <v>182</v>
      </c>
      <c r="G31" s="97" t="s">
        <v>144</v>
      </c>
      <c r="H31" s="97" t="s">
        <v>182</v>
      </c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</row>
    <row r="32" spans="1:41" s="100" customFormat="1" x14ac:dyDescent="0.25">
      <c r="A32" s="303" t="s">
        <v>88</v>
      </c>
      <c r="B32" s="103" t="s">
        <v>9</v>
      </c>
      <c r="C32" s="54">
        <v>3.9626399999999999E-2</v>
      </c>
      <c r="D32" s="54">
        <v>1.9319999999999999E-3</v>
      </c>
      <c r="E32" s="54">
        <v>3.7773099999999997E-2</v>
      </c>
      <c r="F32" s="54">
        <v>2.1421000000000001E-3</v>
      </c>
      <c r="G32" s="54">
        <v>3.6115000000000001E-2</v>
      </c>
      <c r="H32" s="54">
        <v>2.1088000000000001E-3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</row>
    <row r="33" spans="1:41" x14ac:dyDescent="0.25">
      <c r="A33" s="303"/>
      <c r="B33" s="103" t="s">
        <v>10</v>
      </c>
      <c r="C33" s="54">
        <v>6.4317100000000002E-2</v>
      </c>
      <c r="D33" s="54">
        <v>2.5899999999999999E-3</v>
      </c>
      <c r="E33" s="54">
        <v>5.9094500000000001E-2</v>
      </c>
      <c r="F33" s="54">
        <v>2.6538999999999998E-3</v>
      </c>
      <c r="G33" s="54">
        <v>5.65762E-2</v>
      </c>
      <c r="H33" s="54">
        <v>2.6013E-3</v>
      </c>
      <c r="J33" s="100"/>
      <c r="K33" s="110"/>
      <c r="L33" s="110"/>
      <c r="M33" s="110"/>
      <c r="N33" s="110"/>
      <c r="O33" s="100"/>
    </row>
    <row r="34" spans="1:41" s="100" customFormat="1" ht="31.5" customHeight="1" x14ac:dyDescent="0.25">
      <c r="A34" s="303" t="s">
        <v>122</v>
      </c>
      <c r="B34" s="32" t="s">
        <v>9</v>
      </c>
      <c r="C34" s="54">
        <v>0.13373570000000001</v>
      </c>
      <c r="D34" s="54">
        <v>4.1970000000000002E-3</v>
      </c>
      <c r="E34" s="54">
        <v>0.14149400000000001</v>
      </c>
      <c r="F34" s="54">
        <v>5.1533000000000004E-3</v>
      </c>
      <c r="G34" s="54">
        <v>0.14065839999999999</v>
      </c>
      <c r="H34" s="54">
        <v>3.8926E-3</v>
      </c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</row>
    <row r="35" spans="1:41" s="100" customFormat="1" ht="30.75" customHeight="1" x14ac:dyDescent="0.25">
      <c r="A35" s="303"/>
      <c r="B35" s="32" t="s">
        <v>10</v>
      </c>
      <c r="C35" s="54">
        <v>0.171843</v>
      </c>
      <c r="D35" s="54">
        <v>4.764E-3</v>
      </c>
      <c r="E35" s="54">
        <v>0.1809278</v>
      </c>
      <c r="F35" s="54">
        <v>6.0907000000000001E-3</v>
      </c>
      <c r="G35" s="54">
        <v>0.1788402</v>
      </c>
      <c r="H35" s="54">
        <v>4.5455000000000001E-3</v>
      </c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</row>
    <row r="36" spans="1:41" s="100" customFormat="1" ht="25.5" customHeight="1" x14ac:dyDescent="0.25">
      <c r="A36" s="303" t="s">
        <v>77</v>
      </c>
      <c r="B36" s="32" t="s">
        <v>9</v>
      </c>
      <c r="C36" s="54">
        <v>6.5906000000000003E-3</v>
      </c>
      <c r="D36" s="54">
        <v>1.756E-3</v>
      </c>
      <c r="E36" s="54">
        <v>3.5182E-3</v>
      </c>
      <c r="F36" s="54">
        <v>4.9050000000000005E-4</v>
      </c>
      <c r="G36" s="54">
        <v>3.8676000000000001E-3</v>
      </c>
      <c r="H36" s="54">
        <v>5.5789999999999995E-4</v>
      </c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</row>
    <row r="37" spans="1:41" s="100" customFormat="1" ht="24" customHeight="1" x14ac:dyDescent="0.25">
      <c r="A37" s="303"/>
      <c r="B37" s="32" t="s">
        <v>10</v>
      </c>
      <c r="C37" s="54">
        <v>1.1598199999999999E-2</v>
      </c>
      <c r="D37" s="54">
        <v>1.3917999999999999E-3</v>
      </c>
      <c r="E37" s="54">
        <v>1.0715499999999999E-2</v>
      </c>
      <c r="F37" s="54">
        <v>7.9639999999999995E-4</v>
      </c>
      <c r="G37" s="54">
        <v>9.1240999999999996E-3</v>
      </c>
      <c r="H37" s="54">
        <v>8.899E-4</v>
      </c>
      <c r="I37" s="110"/>
      <c r="J37" s="110"/>
      <c r="K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</row>
    <row r="38" spans="1:41" s="100" customFormat="1" x14ac:dyDescent="0.25">
      <c r="A38" s="303" t="s">
        <v>79</v>
      </c>
      <c r="B38" s="32" t="s">
        <v>9</v>
      </c>
      <c r="C38" s="54">
        <v>3.0039999999999998E-4</v>
      </c>
      <c r="D38" s="54">
        <v>1.6870000000000001E-4</v>
      </c>
      <c r="E38" s="54">
        <v>3.4959999999999999E-4</v>
      </c>
      <c r="F38" s="54">
        <v>1.283E-4</v>
      </c>
      <c r="G38" s="54">
        <v>1.974E-4</v>
      </c>
      <c r="H38" s="54">
        <v>9.2800000000000006E-5</v>
      </c>
      <c r="I38" s="110"/>
      <c r="J38" s="110"/>
      <c r="K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</row>
    <row r="39" spans="1:41" s="100" customFormat="1" x14ac:dyDescent="0.25">
      <c r="A39" s="303"/>
      <c r="B39" s="32" t="s">
        <v>10</v>
      </c>
      <c r="C39" s="54">
        <v>6.9360000000000005E-4</v>
      </c>
      <c r="D39" s="54">
        <v>1.9770000000000001E-4</v>
      </c>
      <c r="E39" s="54">
        <v>1.0954000000000001E-3</v>
      </c>
      <c r="F39" s="54">
        <v>3.2810000000000001E-4</v>
      </c>
      <c r="G39" s="54">
        <v>5.1610000000000002E-4</v>
      </c>
      <c r="H39" s="54">
        <v>2.009E-4</v>
      </c>
      <c r="I39" s="110"/>
      <c r="J39" s="110"/>
      <c r="K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</row>
    <row r="40" spans="1:41" s="100" customFormat="1" x14ac:dyDescent="0.25">
      <c r="A40" s="302" t="s">
        <v>80</v>
      </c>
      <c r="B40" s="32" t="s">
        <v>9</v>
      </c>
      <c r="C40" s="54">
        <v>0.81974689999999995</v>
      </c>
      <c r="D40" s="54">
        <v>4.7657999999999997E-3</v>
      </c>
      <c r="E40" s="54">
        <v>0.81686519999999996</v>
      </c>
      <c r="F40" s="54">
        <v>4.8675999999999997E-3</v>
      </c>
      <c r="G40" s="54">
        <v>0.81916169999999999</v>
      </c>
      <c r="H40" s="54">
        <v>4.0616999999999997E-3</v>
      </c>
      <c r="I40" s="110"/>
      <c r="J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</row>
    <row r="41" spans="1:41" s="100" customFormat="1" x14ac:dyDescent="0.25">
      <c r="A41" s="302"/>
      <c r="B41" s="32" t="s">
        <v>10</v>
      </c>
      <c r="C41" s="54">
        <v>0.75154810000000005</v>
      </c>
      <c r="D41" s="54">
        <v>5.5361000000000004E-3</v>
      </c>
      <c r="E41" s="54">
        <v>0.74816689999999997</v>
      </c>
      <c r="F41" s="54">
        <v>5.8536999999999999E-3</v>
      </c>
      <c r="G41" s="54">
        <v>0.75494340000000004</v>
      </c>
      <c r="H41" s="54">
        <v>5.0888000000000001E-3</v>
      </c>
      <c r="I41" s="110"/>
      <c r="J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</row>
    <row r="42" spans="1:41" s="100" customFormat="1" x14ac:dyDescent="0.25">
      <c r="A42" s="235" t="s">
        <v>214</v>
      </c>
      <c r="B42" s="235"/>
      <c r="C42" s="235"/>
      <c r="D42" s="235"/>
      <c r="E42" s="235"/>
      <c r="F42" s="235"/>
      <c r="G42" s="235"/>
      <c r="H42" s="235"/>
      <c r="I42" s="110"/>
      <c r="J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</row>
    <row r="43" spans="1:41" s="100" customFormat="1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</row>
    <row r="44" spans="1:41" s="100" customFormat="1" x14ac:dyDescent="0.25">
      <c r="A44" s="172"/>
      <c r="B44" s="172"/>
      <c r="C44" s="172"/>
      <c r="D44" s="172"/>
      <c r="E44" s="172"/>
      <c r="F44" s="172"/>
      <c r="G44" s="172"/>
      <c r="H44" s="110"/>
      <c r="I44" s="110"/>
      <c r="J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</row>
    <row r="45" spans="1:41" s="100" customFormat="1" x14ac:dyDescent="0.25">
      <c r="A45" s="172"/>
      <c r="B45" s="172"/>
      <c r="C45" s="184"/>
      <c r="D45" s="184"/>
      <c r="E45" s="172"/>
      <c r="F45" s="172"/>
      <c r="G45" s="184"/>
      <c r="H45" s="110"/>
      <c r="I45" s="110"/>
      <c r="J45" s="184"/>
      <c r="K45" s="184"/>
      <c r="M45" s="4"/>
      <c r="N45" s="4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</row>
    <row r="46" spans="1:41" s="100" customFormat="1" x14ac:dyDescent="0.25">
      <c r="A46" s="172"/>
      <c r="B46" s="172"/>
      <c r="C46" s="184"/>
      <c r="D46" s="184"/>
      <c r="E46" s="172"/>
      <c r="F46" s="172"/>
      <c r="G46" s="184"/>
      <c r="H46" s="110"/>
      <c r="I46" s="110"/>
      <c r="J46" s="184"/>
      <c r="K46" s="184"/>
      <c r="M46" s="4"/>
      <c r="N46" s="4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</row>
    <row r="47" spans="1:41" s="100" customFormat="1" x14ac:dyDescent="0.25">
      <c r="A47" s="172"/>
      <c r="B47" s="172"/>
      <c r="C47" s="172"/>
      <c r="D47" s="172"/>
      <c r="E47" s="172"/>
      <c r="F47" s="172"/>
      <c r="G47" s="172"/>
      <c r="H47" s="110"/>
      <c r="I47" s="110"/>
      <c r="J47" s="172"/>
      <c r="K47" s="172"/>
      <c r="M47" s="173"/>
      <c r="N47" s="173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</row>
    <row r="48" spans="1:41" s="100" customFormat="1" x14ac:dyDescent="0.25">
      <c r="A48" s="172"/>
      <c r="B48" s="172"/>
      <c r="C48" s="172"/>
      <c r="D48" s="172"/>
      <c r="E48" s="172"/>
      <c r="F48" s="172"/>
      <c r="G48" s="172"/>
      <c r="H48" s="110"/>
      <c r="I48" s="110"/>
      <c r="J48" s="172"/>
      <c r="K48" s="172"/>
      <c r="M48" s="173"/>
      <c r="N48" s="173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</row>
    <row r="49" spans="1:41" s="100" customFormat="1" x14ac:dyDescent="0.25">
      <c r="A49" s="172"/>
      <c r="B49" s="172"/>
      <c r="C49" s="184"/>
      <c r="D49" s="184"/>
      <c r="E49" s="172"/>
      <c r="F49" s="172"/>
      <c r="G49" s="184"/>
      <c r="H49" s="110"/>
      <c r="I49" s="110"/>
      <c r="J49" s="184"/>
      <c r="K49" s="184"/>
      <c r="M49" s="4"/>
      <c r="N49" s="4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</row>
    <row r="50" spans="1:41" s="100" customFormat="1" x14ac:dyDescent="0.25">
      <c r="A50" s="172"/>
      <c r="B50" s="172"/>
      <c r="C50" s="184"/>
      <c r="D50" s="184"/>
      <c r="E50" s="172"/>
      <c r="F50" s="172"/>
      <c r="G50" s="184"/>
      <c r="H50" s="110"/>
      <c r="I50" s="110"/>
      <c r="J50" s="110"/>
      <c r="K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</row>
    <row r="51" spans="1:41" x14ac:dyDescent="0.25">
      <c r="A51" s="173"/>
      <c r="B51" s="173"/>
      <c r="C51" s="173"/>
      <c r="D51" s="173"/>
      <c r="E51" s="173"/>
      <c r="F51" s="173"/>
      <c r="G51" s="173"/>
      <c r="J51" s="184"/>
      <c r="K51" s="184"/>
      <c r="M51" s="4"/>
      <c r="N51" s="4"/>
    </row>
    <row r="52" spans="1:41" x14ac:dyDescent="0.25">
      <c r="A52" s="173"/>
      <c r="B52" s="173"/>
      <c r="C52" s="173"/>
      <c r="D52" s="173"/>
      <c r="E52" s="173"/>
      <c r="F52" s="173"/>
      <c r="G52" s="173"/>
      <c r="J52" s="184"/>
      <c r="K52" s="184"/>
      <c r="L52" s="100"/>
      <c r="M52" s="4"/>
      <c r="N52" s="4"/>
      <c r="O52" s="100"/>
      <c r="P52" s="100"/>
      <c r="Q52" s="100"/>
      <c r="R52" s="100"/>
      <c r="S52" s="100"/>
      <c r="T52" s="100"/>
      <c r="Y52" s="100"/>
      <c r="Z52" s="100"/>
      <c r="AA52" s="100"/>
      <c r="AB52" s="100"/>
      <c r="AC52" s="100"/>
      <c r="AD52" s="100"/>
      <c r="AE52" s="100"/>
    </row>
    <row r="53" spans="1:41" x14ac:dyDescent="0.25">
      <c r="A53" s="173"/>
      <c r="B53" s="173"/>
      <c r="C53" s="4"/>
      <c r="D53" s="4"/>
      <c r="E53" s="173"/>
      <c r="F53" s="173"/>
      <c r="G53" s="4"/>
      <c r="J53" s="172"/>
      <c r="K53" s="172"/>
      <c r="L53" s="100"/>
      <c r="M53" s="173"/>
      <c r="N53" s="173"/>
      <c r="O53" s="100"/>
    </row>
    <row r="54" spans="1:41" x14ac:dyDescent="0.25">
      <c r="A54" s="173"/>
      <c r="B54" s="173"/>
      <c r="C54" s="4"/>
      <c r="D54" s="4"/>
      <c r="E54" s="173"/>
      <c r="F54" s="173"/>
      <c r="G54" s="4"/>
      <c r="J54" s="172"/>
      <c r="K54" s="172"/>
      <c r="L54" s="100"/>
      <c r="M54" s="173"/>
      <c r="N54" s="173"/>
      <c r="O54" s="100"/>
    </row>
    <row r="55" spans="1:41" x14ac:dyDescent="0.25">
      <c r="A55" s="173"/>
      <c r="B55" s="173"/>
      <c r="C55" s="173"/>
      <c r="D55" s="173"/>
      <c r="E55" s="173"/>
      <c r="F55" s="173"/>
      <c r="G55" s="173"/>
      <c r="J55" s="184"/>
      <c r="K55" s="184"/>
      <c r="L55" s="100"/>
      <c r="M55" s="4"/>
      <c r="N55" s="4"/>
      <c r="O55" s="100"/>
    </row>
    <row r="56" spans="1:41" x14ac:dyDescent="0.25">
      <c r="A56" s="173"/>
      <c r="B56" s="173"/>
      <c r="C56" s="173"/>
      <c r="D56" s="173"/>
      <c r="E56" s="173"/>
      <c r="F56" s="173"/>
      <c r="G56" s="173"/>
      <c r="K56" s="100"/>
      <c r="L56" s="100"/>
      <c r="M56" s="100"/>
      <c r="N56" s="100"/>
      <c r="O56" s="100"/>
    </row>
    <row r="57" spans="1:41" x14ac:dyDescent="0.25">
      <c r="A57" s="173"/>
      <c r="B57" s="173"/>
      <c r="C57" s="4"/>
      <c r="D57" s="4"/>
      <c r="E57" s="173"/>
      <c r="F57" s="173"/>
      <c r="G57" s="4"/>
      <c r="K57" s="100"/>
      <c r="L57" s="100"/>
      <c r="M57" s="100"/>
      <c r="N57" s="100"/>
      <c r="O57" s="100"/>
    </row>
    <row r="58" spans="1:41" x14ac:dyDescent="0.25">
      <c r="A58" s="173"/>
      <c r="B58" s="173"/>
      <c r="C58" s="4"/>
      <c r="D58" s="4"/>
      <c r="E58" s="173"/>
      <c r="F58" s="173"/>
      <c r="G58" s="4"/>
      <c r="K58" s="100"/>
      <c r="L58" s="100"/>
      <c r="M58" s="100"/>
      <c r="N58" s="100"/>
      <c r="O58" s="100"/>
    </row>
    <row r="59" spans="1:41" x14ac:dyDescent="0.25">
      <c r="A59" s="173"/>
      <c r="B59" s="173"/>
      <c r="C59" s="173"/>
      <c r="D59" s="173"/>
      <c r="E59" s="173"/>
      <c r="F59" s="173"/>
      <c r="G59" s="173"/>
      <c r="K59" s="100"/>
      <c r="L59" s="100"/>
      <c r="M59" s="100"/>
      <c r="N59" s="100"/>
      <c r="O59" s="100"/>
    </row>
    <row r="60" spans="1:41" x14ac:dyDescent="0.25">
      <c r="A60" s="173"/>
      <c r="B60" s="173"/>
      <c r="C60" s="173"/>
      <c r="D60" s="173"/>
      <c r="E60" s="173"/>
      <c r="F60" s="173"/>
      <c r="G60" s="173"/>
      <c r="K60" s="100"/>
      <c r="L60" s="100"/>
      <c r="M60" s="100"/>
      <c r="N60" s="100"/>
      <c r="O60" s="100"/>
    </row>
    <row r="61" spans="1:41" x14ac:dyDescent="0.25">
      <c r="A61" s="173"/>
      <c r="B61" s="173"/>
      <c r="C61" s="4"/>
      <c r="D61" s="4"/>
      <c r="E61" s="173"/>
      <c r="F61" s="173"/>
      <c r="G61" s="4"/>
      <c r="K61" s="100"/>
      <c r="L61" s="100"/>
      <c r="M61" s="100"/>
      <c r="N61" s="100"/>
      <c r="O61" s="100"/>
    </row>
    <row r="62" spans="1:41" x14ac:dyDescent="0.25">
      <c r="A62" s="173"/>
      <c r="B62" s="173"/>
      <c r="C62" s="4"/>
      <c r="D62" s="4"/>
      <c r="E62" s="173"/>
      <c r="F62" s="173"/>
      <c r="G62" s="4"/>
      <c r="K62" s="100"/>
      <c r="L62" s="100"/>
      <c r="M62" s="100"/>
      <c r="N62" s="100"/>
      <c r="O62" s="100"/>
    </row>
    <row r="63" spans="1:41" x14ac:dyDescent="0.25">
      <c r="A63" s="173"/>
      <c r="B63" s="173"/>
      <c r="C63" s="173"/>
      <c r="D63" s="173"/>
      <c r="E63" s="173"/>
      <c r="F63" s="173"/>
      <c r="G63" s="173"/>
      <c r="K63" s="100"/>
      <c r="L63" s="100"/>
      <c r="M63" s="100"/>
      <c r="N63" s="100"/>
      <c r="O63" s="100"/>
    </row>
    <row r="64" spans="1:41" x14ac:dyDescent="0.25">
      <c r="A64" s="173"/>
      <c r="B64" s="173"/>
      <c r="C64" s="173"/>
      <c r="D64" s="173"/>
      <c r="E64" s="173"/>
      <c r="F64" s="173"/>
      <c r="G64" s="173"/>
      <c r="K64" s="100"/>
      <c r="L64" s="100"/>
      <c r="M64" s="100"/>
      <c r="N64" s="100"/>
      <c r="O64" s="100"/>
    </row>
    <row r="65" spans="1:15" x14ac:dyDescent="0.25">
      <c r="A65" s="173"/>
      <c r="B65" s="173"/>
      <c r="C65" s="4"/>
      <c r="D65" s="4"/>
      <c r="E65" s="173"/>
      <c r="F65" s="173"/>
      <c r="G65" s="4"/>
      <c r="K65" s="100"/>
      <c r="L65" s="100"/>
      <c r="M65" s="100"/>
      <c r="N65" s="100"/>
      <c r="O65" s="100"/>
    </row>
    <row r="66" spans="1:15" x14ac:dyDescent="0.25">
      <c r="A66" s="173"/>
      <c r="B66" s="173"/>
      <c r="C66" s="4"/>
      <c r="D66" s="4"/>
      <c r="E66" s="173"/>
      <c r="F66" s="173"/>
      <c r="G66" s="4"/>
      <c r="K66" s="100"/>
    </row>
    <row r="67" spans="1:15" x14ac:dyDescent="0.25">
      <c r="A67" s="173"/>
      <c r="B67" s="173"/>
      <c r="C67" s="173"/>
      <c r="D67" s="173"/>
      <c r="E67" s="173"/>
      <c r="F67" s="173"/>
      <c r="G67" s="173"/>
      <c r="K67" s="100"/>
    </row>
    <row r="68" spans="1:15" x14ac:dyDescent="0.25">
      <c r="A68" s="173"/>
      <c r="B68" s="173"/>
      <c r="C68" s="173"/>
      <c r="D68" s="173"/>
      <c r="E68" s="173"/>
      <c r="F68" s="173"/>
      <c r="G68" s="173"/>
      <c r="K68" s="100"/>
    </row>
    <row r="69" spans="1:15" x14ac:dyDescent="0.25">
      <c r="A69" s="173"/>
      <c r="B69" s="173"/>
      <c r="C69" s="4"/>
      <c r="D69" s="4"/>
      <c r="E69" s="173"/>
      <c r="F69" s="173"/>
      <c r="G69" s="4"/>
      <c r="K69" s="100"/>
    </row>
    <row r="70" spans="1:15" x14ac:dyDescent="0.25">
      <c r="A70" s="173"/>
      <c r="B70" s="173"/>
      <c r="C70" s="4"/>
      <c r="D70" s="4"/>
      <c r="E70" s="173"/>
      <c r="F70" s="173"/>
      <c r="G70" s="4"/>
      <c r="K70" s="100"/>
    </row>
    <row r="71" spans="1:15" x14ac:dyDescent="0.25">
      <c r="A71" s="173"/>
      <c r="B71" s="173"/>
      <c r="C71" s="173"/>
      <c r="D71" s="173"/>
      <c r="E71" s="173"/>
      <c r="F71" s="173"/>
      <c r="G71" s="173"/>
      <c r="K71" s="100"/>
    </row>
    <row r="72" spans="1:15" x14ac:dyDescent="0.25">
      <c r="A72" s="173"/>
      <c r="B72" s="173"/>
      <c r="C72" s="173"/>
      <c r="D72" s="173"/>
      <c r="E72" s="173"/>
      <c r="F72" s="173"/>
      <c r="G72" s="173"/>
      <c r="K72" s="100"/>
    </row>
    <row r="73" spans="1:15" x14ac:dyDescent="0.25">
      <c r="A73" s="173"/>
      <c r="B73" s="173"/>
      <c r="C73" s="4"/>
      <c r="D73" s="4"/>
      <c r="E73" s="173"/>
      <c r="F73" s="173"/>
      <c r="G73" s="4"/>
      <c r="K73" s="100"/>
    </row>
    <row r="74" spans="1:15" x14ac:dyDescent="0.25">
      <c r="A74" s="173"/>
      <c r="B74" s="173"/>
      <c r="C74" s="4"/>
      <c r="D74" s="4"/>
      <c r="E74" s="173"/>
      <c r="F74" s="173"/>
      <c r="G74" s="4"/>
    </row>
    <row r="75" spans="1:15" x14ac:dyDescent="0.25">
      <c r="A75" s="173"/>
      <c r="B75" s="173"/>
      <c r="C75" s="173"/>
      <c r="D75" s="173"/>
      <c r="E75" s="173"/>
      <c r="F75" s="173"/>
      <c r="G75" s="173"/>
    </row>
    <row r="76" spans="1:15" x14ac:dyDescent="0.25">
      <c r="A76" s="173"/>
      <c r="B76" s="173"/>
      <c r="C76" s="173"/>
      <c r="D76" s="173"/>
      <c r="E76" s="173"/>
      <c r="F76" s="173"/>
      <c r="G76" s="173"/>
    </row>
    <row r="77" spans="1:15" x14ac:dyDescent="0.25">
      <c r="A77" s="173"/>
      <c r="B77" s="173"/>
      <c r="C77" s="173"/>
      <c r="D77" s="4"/>
      <c r="E77" s="173"/>
      <c r="F77" s="173"/>
      <c r="G77" s="4"/>
    </row>
    <row r="78" spans="1:15" x14ac:dyDescent="0.25">
      <c r="A78" s="173"/>
      <c r="B78" s="173"/>
      <c r="C78" s="4"/>
      <c r="D78" s="4"/>
      <c r="E78" s="173"/>
      <c r="F78" s="173"/>
      <c r="G78" s="4"/>
    </row>
  </sheetData>
  <mergeCells count="57">
    <mergeCell ref="F18:H18"/>
    <mergeCell ref="I18:K18"/>
    <mergeCell ref="A23:B23"/>
    <mergeCell ref="A24:B24"/>
    <mergeCell ref="A42:H42"/>
    <mergeCell ref="G30:H30"/>
    <mergeCell ref="A28:H28"/>
    <mergeCell ref="A25:B25"/>
    <mergeCell ref="A30:B30"/>
    <mergeCell ref="E30:F30"/>
    <mergeCell ref="A38:A39"/>
    <mergeCell ref="A40:A41"/>
    <mergeCell ref="C30:D30"/>
    <mergeCell ref="A36:A37"/>
    <mergeCell ref="A34:A35"/>
    <mergeCell ref="AJ18:AL18"/>
    <mergeCell ref="AM18:AO18"/>
    <mergeCell ref="L18:N18"/>
    <mergeCell ref="O18:Q18"/>
    <mergeCell ref="R18:T18"/>
    <mergeCell ref="U18:W18"/>
    <mergeCell ref="X18:Z18"/>
    <mergeCell ref="AG18:AI18"/>
    <mergeCell ref="AA18:AC18"/>
    <mergeCell ref="AD18:AF18"/>
    <mergeCell ref="AM5:AO5"/>
    <mergeCell ref="A13:AO13"/>
    <mergeCell ref="A15:H15"/>
    <mergeCell ref="A16:K16"/>
    <mergeCell ref="X5:Z5"/>
    <mergeCell ref="AA5:AC5"/>
    <mergeCell ref="AD5:AF5"/>
    <mergeCell ref="AG5:AI5"/>
    <mergeCell ref="AJ5:AL5"/>
    <mergeCell ref="I5:K5"/>
    <mergeCell ref="L5:N5"/>
    <mergeCell ref="O5:Q5"/>
    <mergeCell ref="R5:T5"/>
    <mergeCell ref="U5:W5"/>
    <mergeCell ref="A11:B11"/>
    <mergeCell ref="A12:B12"/>
    <mergeCell ref="A2:H2"/>
    <mergeCell ref="A3:K3"/>
    <mergeCell ref="A9:B9"/>
    <mergeCell ref="A10:B10"/>
    <mergeCell ref="A32:A33"/>
    <mergeCell ref="C18:E18"/>
    <mergeCell ref="A26:AO26"/>
    <mergeCell ref="A18:A19"/>
    <mergeCell ref="A20:B20"/>
    <mergeCell ref="A21:B21"/>
    <mergeCell ref="A22:B22"/>
    <mergeCell ref="C5:E5"/>
    <mergeCell ref="F5:H5"/>
    <mergeCell ref="A5:A6"/>
    <mergeCell ref="A7:B7"/>
    <mergeCell ref="A8:B8"/>
  </mergeCells>
  <hyperlinks>
    <hyperlink ref="A1" location="Índice!A1" display="Índice" xr:uid="{B56DD232-66CF-4E8B-B8D6-D8ECA1AEC66B}"/>
  </hyperlink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BB89"/>
  <sheetViews>
    <sheetView zoomScaleNormal="100" workbookViewId="0">
      <selection activeCell="A2" sqref="A2:O2"/>
    </sheetView>
  </sheetViews>
  <sheetFormatPr baseColWidth="10" defaultRowHeight="15" x14ac:dyDescent="0.25"/>
  <cols>
    <col min="2" max="2" width="14.42578125" customWidth="1"/>
    <col min="3" max="3" width="10.42578125" bestFit="1" customWidth="1"/>
    <col min="4" max="4" width="11.85546875" bestFit="1" customWidth="1"/>
    <col min="5" max="5" width="13.140625" customWidth="1"/>
    <col min="6" max="6" width="10.140625" bestFit="1" customWidth="1"/>
    <col min="7" max="7" width="10.42578125" bestFit="1" customWidth="1"/>
    <col min="8" max="8" width="11.85546875" bestFit="1" customWidth="1"/>
    <col min="9" max="9" width="13.140625" bestFit="1" customWidth="1"/>
    <col min="10" max="10" width="10.140625" bestFit="1" customWidth="1"/>
    <col min="11" max="11" width="10.42578125" bestFit="1" customWidth="1"/>
    <col min="12" max="12" width="11.85546875" bestFit="1" customWidth="1"/>
    <col min="13" max="13" width="13.140625" bestFit="1" customWidth="1"/>
    <col min="14" max="14" width="10.140625" bestFit="1" customWidth="1"/>
    <col min="15" max="15" width="10.42578125" bestFit="1" customWidth="1"/>
    <col min="16" max="16" width="11.85546875" bestFit="1" customWidth="1"/>
    <col min="17" max="17" width="13.140625" bestFit="1" customWidth="1"/>
    <col min="18" max="18" width="10.140625" bestFit="1" customWidth="1"/>
    <col min="19" max="19" width="10.42578125" bestFit="1" customWidth="1"/>
    <col min="20" max="20" width="11.85546875" bestFit="1" customWidth="1"/>
    <col min="21" max="21" width="13.140625" bestFit="1" customWidth="1"/>
    <col min="22" max="22" width="10.140625" bestFit="1" customWidth="1"/>
    <col min="23" max="23" width="10.42578125" bestFit="1" customWidth="1"/>
    <col min="24" max="24" width="11.85546875" bestFit="1" customWidth="1"/>
    <col min="25" max="25" width="13.140625" bestFit="1" customWidth="1"/>
    <col min="26" max="26" width="10.140625" bestFit="1" customWidth="1"/>
    <col min="27" max="27" width="10.42578125" bestFit="1" customWidth="1"/>
    <col min="28" max="28" width="11.85546875" bestFit="1" customWidth="1"/>
    <col min="29" max="29" width="13.140625" bestFit="1" customWidth="1"/>
    <col min="30" max="30" width="10.140625" bestFit="1" customWidth="1"/>
    <col min="31" max="31" width="10.42578125" bestFit="1" customWidth="1"/>
    <col min="32" max="32" width="11.85546875" bestFit="1" customWidth="1"/>
    <col min="33" max="33" width="13.140625" bestFit="1" customWidth="1"/>
    <col min="34" max="34" width="10.140625" bestFit="1" customWidth="1"/>
    <col min="35" max="35" width="10.42578125" bestFit="1" customWidth="1"/>
    <col min="36" max="36" width="11.85546875" bestFit="1" customWidth="1"/>
    <col min="37" max="37" width="13.140625" bestFit="1" customWidth="1"/>
    <col min="38" max="38" width="10.140625" bestFit="1" customWidth="1"/>
    <col min="39" max="39" width="10.42578125" bestFit="1" customWidth="1"/>
    <col min="40" max="40" width="11.85546875" bestFit="1" customWidth="1"/>
    <col min="41" max="41" width="13.140625" bestFit="1" customWidth="1"/>
    <col min="42" max="42" width="10.140625" bestFit="1" customWidth="1"/>
    <col min="43" max="43" width="10.42578125" bestFit="1" customWidth="1"/>
    <col min="44" max="44" width="11.85546875" bestFit="1" customWidth="1"/>
    <col min="45" max="45" width="13.140625" bestFit="1" customWidth="1"/>
    <col min="46" max="46" width="10.140625" bestFit="1" customWidth="1"/>
    <col min="47" max="47" width="10.42578125" bestFit="1" customWidth="1"/>
    <col min="48" max="48" width="11.85546875" bestFit="1" customWidth="1"/>
    <col min="49" max="49" width="13.140625" bestFit="1" customWidth="1"/>
    <col min="50" max="50" width="10.140625" bestFit="1" customWidth="1"/>
    <col min="51" max="51" width="10.42578125" bestFit="1" customWidth="1"/>
    <col min="52" max="52" width="11.85546875" bestFit="1" customWidth="1"/>
    <col min="53" max="53" width="13.140625" bestFit="1" customWidth="1"/>
    <col min="54" max="54" width="10.140625" bestFit="1" customWidth="1"/>
  </cols>
  <sheetData>
    <row r="1" spans="1:54" s="204" customFormat="1" x14ac:dyDescent="0.25">
      <c r="A1" s="207" t="s">
        <v>273</v>
      </c>
    </row>
    <row r="2" spans="1:54" x14ac:dyDescent="0.25">
      <c r="A2" s="306" t="s">
        <v>353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54" s="100" customFormat="1" x14ac:dyDescent="0.25">
      <c r="A3" s="232" t="s">
        <v>211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54" s="100" customFormat="1" x14ac:dyDescent="0.25"/>
    <row r="5" spans="1:54" s="100" customFormat="1" x14ac:dyDescent="0.25">
      <c r="A5" s="288" t="s">
        <v>25</v>
      </c>
      <c r="B5" s="102" t="s">
        <v>16</v>
      </c>
      <c r="C5" s="284">
        <v>1990</v>
      </c>
      <c r="D5" s="284"/>
      <c r="E5" s="284"/>
      <c r="F5" s="284"/>
      <c r="G5" s="284">
        <v>1992</v>
      </c>
      <c r="H5" s="284"/>
      <c r="I5" s="284"/>
      <c r="J5" s="284"/>
      <c r="K5" s="284">
        <v>1994</v>
      </c>
      <c r="L5" s="284"/>
      <c r="M5" s="284"/>
      <c r="N5" s="284"/>
      <c r="O5" s="284">
        <v>1996</v>
      </c>
      <c r="P5" s="284"/>
      <c r="Q5" s="284"/>
      <c r="R5" s="284"/>
      <c r="S5" s="284">
        <v>1998</v>
      </c>
      <c r="T5" s="284"/>
      <c r="U5" s="284"/>
      <c r="V5" s="284"/>
      <c r="W5" s="284">
        <v>2000</v>
      </c>
      <c r="X5" s="284"/>
      <c r="Y5" s="284"/>
      <c r="Z5" s="284"/>
      <c r="AA5" s="284">
        <v>2003</v>
      </c>
      <c r="AB5" s="284"/>
      <c r="AC5" s="284"/>
      <c r="AD5" s="284"/>
      <c r="AE5" s="284">
        <v>2006</v>
      </c>
      <c r="AF5" s="284"/>
      <c r="AG5" s="284"/>
      <c r="AH5" s="284"/>
      <c r="AI5" s="284">
        <v>2009</v>
      </c>
      <c r="AJ5" s="284"/>
      <c r="AK5" s="284"/>
      <c r="AL5" s="284"/>
      <c r="AM5" s="284">
        <v>2011</v>
      </c>
      <c r="AN5" s="284"/>
      <c r="AO5" s="284"/>
      <c r="AP5" s="284"/>
      <c r="AQ5" s="284">
        <v>2013</v>
      </c>
      <c r="AR5" s="284"/>
      <c r="AS5" s="284"/>
      <c r="AT5" s="284"/>
      <c r="AU5" s="284">
        <v>2015</v>
      </c>
      <c r="AV5" s="284"/>
      <c r="AW5" s="284"/>
      <c r="AX5" s="284"/>
      <c r="AY5" s="284">
        <v>2017</v>
      </c>
      <c r="AZ5" s="284"/>
      <c r="BA5" s="284"/>
      <c r="BB5" s="284"/>
    </row>
    <row r="6" spans="1:54" s="100" customFormat="1" x14ac:dyDescent="0.25">
      <c r="A6" s="288"/>
      <c r="B6" s="102" t="s">
        <v>35</v>
      </c>
      <c r="C6" s="95" t="s">
        <v>27</v>
      </c>
      <c r="D6" s="95" t="s">
        <v>216</v>
      </c>
      <c r="E6" s="95" t="s">
        <v>24</v>
      </c>
      <c r="F6" s="95" t="s">
        <v>8</v>
      </c>
      <c r="G6" s="95" t="s">
        <v>27</v>
      </c>
      <c r="H6" s="95" t="s">
        <v>216</v>
      </c>
      <c r="I6" s="95" t="s">
        <v>24</v>
      </c>
      <c r="J6" s="95" t="s">
        <v>8</v>
      </c>
      <c r="K6" s="95" t="s">
        <v>27</v>
      </c>
      <c r="L6" s="95" t="s">
        <v>216</v>
      </c>
      <c r="M6" s="95" t="s">
        <v>24</v>
      </c>
      <c r="N6" s="95" t="s">
        <v>8</v>
      </c>
      <c r="O6" s="95" t="s">
        <v>27</v>
      </c>
      <c r="P6" s="95" t="s">
        <v>216</v>
      </c>
      <c r="Q6" s="95" t="s">
        <v>24</v>
      </c>
      <c r="R6" s="95" t="s">
        <v>8</v>
      </c>
      <c r="S6" s="95" t="s">
        <v>27</v>
      </c>
      <c r="T6" s="95" t="s">
        <v>216</v>
      </c>
      <c r="U6" s="95" t="s">
        <v>24</v>
      </c>
      <c r="V6" s="95" t="s">
        <v>8</v>
      </c>
      <c r="W6" s="95" t="s">
        <v>27</v>
      </c>
      <c r="X6" s="95" t="s">
        <v>216</v>
      </c>
      <c r="Y6" s="95" t="s">
        <v>24</v>
      </c>
      <c r="Z6" s="95" t="s">
        <v>8</v>
      </c>
      <c r="AA6" s="95" t="s">
        <v>27</v>
      </c>
      <c r="AB6" s="95" t="s">
        <v>216</v>
      </c>
      <c r="AC6" s="95" t="s">
        <v>24</v>
      </c>
      <c r="AD6" s="95" t="s">
        <v>8</v>
      </c>
      <c r="AE6" s="95" t="s">
        <v>27</v>
      </c>
      <c r="AF6" s="95" t="s">
        <v>216</v>
      </c>
      <c r="AG6" s="95" t="s">
        <v>24</v>
      </c>
      <c r="AH6" s="95" t="s">
        <v>8</v>
      </c>
      <c r="AI6" s="95" t="s">
        <v>27</v>
      </c>
      <c r="AJ6" s="95" t="s">
        <v>216</v>
      </c>
      <c r="AK6" s="95" t="s">
        <v>24</v>
      </c>
      <c r="AL6" s="95" t="s">
        <v>8</v>
      </c>
      <c r="AM6" s="95" t="s">
        <v>27</v>
      </c>
      <c r="AN6" s="95" t="s">
        <v>216</v>
      </c>
      <c r="AO6" s="95" t="s">
        <v>24</v>
      </c>
      <c r="AP6" s="95" t="s">
        <v>8</v>
      </c>
      <c r="AQ6" s="95" t="s">
        <v>27</v>
      </c>
      <c r="AR6" s="95" t="s">
        <v>216</v>
      </c>
      <c r="AS6" s="95" t="s">
        <v>24</v>
      </c>
      <c r="AT6" s="95" t="s">
        <v>8</v>
      </c>
      <c r="AU6" s="95" t="s">
        <v>27</v>
      </c>
      <c r="AV6" s="95" t="s">
        <v>216</v>
      </c>
      <c r="AW6" s="95" t="s">
        <v>24</v>
      </c>
      <c r="AX6" s="95" t="s">
        <v>8</v>
      </c>
      <c r="AY6" s="95" t="s">
        <v>27</v>
      </c>
      <c r="AZ6" s="95" t="s">
        <v>216</v>
      </c>
      <c r="BA6" s="95" t="s">
        <v>24</v>
      </c>
      <c r="BB6" s="95" t="s">
        <v>8</v>
      </c>
    </row>
    <row r="7" spans="1:54" s="100" customFormat="1" x14ac:dyDescent="0.25">
      <c r="A7" s="302" t="s">
        <v>88</v>
      </c>
      <c r="B7" s="302"/>
      <c r="C7" s="105"/>
      <c r="D7" s="105">
        <v>1019854</v>
      </c>
      <c r="E7" s="105">
        <v>3761926</v>
      </c>
      <c r="F7" s="105">
        <v>4781780</v>
      </c>
      <c r="G7" s="105"/>
      <c r="H7" s="105">
        <v>961441</v>
      </c>
      <c r="I7" s="105">
        <v>3949787</v>
      </c>
      <c r="J7" s="105">
        <v>4911228</v>
      </c>
      <c r="K7" s="105">
        <v>307</v>
      </c>
      <c r="L7" s="105">
        <v>923997</v>
      </c>
      <c r="M7" s="105">
        <v>4258175</v>
      </c>
      <c r="N7" s="105">
        <v>5182479</v>
      </c>
      <c r="O7" s="105"/>
      <c r="P7" s="105">
        <v>793345</v>
      </c>
      <c r="Q7" s="105">
        <v>4243986</v>
      </c>
      <c r="R7" s="105">
        <v>5037331</v>
      </c>
      <c r="S7" s="105"/>
      <c r="T7" s="105">
        <v>738393</v>
      </c>
      <c r="U7" s="105">
        <v>4398027</v>
      </c>
      <c r="V7" s="105">
        <v>5136420</v>
      </c>
      <c r="W7" s="105">
        <v>64</v>
      </c>
      <c r="X7" s="105">
        <v>637742</v>
      </c>
      <c r="Y7" s="105">
        <v>4543140</v>
      </c>
      <c r="Z7" s="105">
        <v>5180946</v>
      </c>
      <c r="AA7" s="105">
        <v>400</v>
      </c>
      <c r="AB7" s="105">
        <v>500860</v>
      </c>
      <c r="AC7" s="105">
        <v>4607864</v>
      </c>
      <c r="AD7" s="105">
        <v>5109124</v>
      </c>
      <c r="AE7" s="105"/>
      <c r="AF7" s="105">
        <v>366981</v>
      </c>
      <c r="AG7" s="105">
        <v>4645647</v>
      </c>
      <c r="AH7" s="105">
        <v>5012628</v>
      </c>
      <c r="AI7" s="105">
        <v>282</v>
      </c>
      <c r="AJ7" s="105">
        <v>296021</v>
      </c>
      <c r="AK7" s="105">
        <v>4797290</v>
      </c>
      <c r="AL7" s="105">
        <v>5093593</v>
      </c>
      <c r="AM7" s="105">
        <v>0</v>
      </c>
      <c r="AN7" s="105">
        <v>270428</v>
      </c>
      <c r="AO7" s="105">
        <v>4554316</v>
      </c>
      <c r="AP7" s="105">
        <v>4824744</v>
      </c>
      <c r="AQ7" s="105">
        <v>0</v>
      </c>
      <c r="AR7" s="105">
        <v>218926</v>
      </c>
      <c r="AS7" s="105">
        <v>4598062</v>
      </c>
      <c r="AT7" s="105">
        <v>4816988</v>
      </c>
      <c r="AU7" s="105">
        <v>0</v>
      </c>
      <c r="AV7" s="105">
        <v>206844</v>
      </c>
      <c r="AW7" s="105">
        <v>4593515</v>
      </c>
      <c r="AX7" s="105">
        <v>4800359</v>
      </c>
      <c r="AY7" s="105">
        <v>0</v>
      </c>
      <c r="AZ7" s="105">
        <v>192964</v>
      </c>
      <c r="BA7" s="105">
        <v>4577954</v>
      </c>
      <c r="BB7" s="105">
        <v>4770918</v>
      </c>
    </row>
    <row r="8" spans="1:54" s="100" customFormat="1" ht="29.25" customHeight="1" x14ac:dyDescent="0.25">
      <c r="A8" s="302" t="s">
        <v>122</v>
      </c>
      <c r="B8" s="302"/>
      <c r="C8" s="105">
        <v>382</v>
      </c>
      <c r="D8" s="105">
        <v>156703</v>
      </c>
      <c r="E8" s="105">
        <v>303489</v>
      </c>
      <c r="F8" s="105">
        <v>460574</v>
      </c>
      <c r="G8" s="105">
        <v>40</v>
      </c>
      <c r="H8" s="105">
        <v>180346</v>
      </c>
      <c r="I8" s="105">
        <v>363053</v>
      </c>
      <c r="J8" s="105">
        <v>543439</v>
      </c>
      <c r="K8" s="105">
        <v>159</v>
      </c>
      <c r="L8" s="105">
        <v>191029</v>
      </c>
      <c r="M8" s="105">
        <v>386330</v>
      </c>
      <c r="N8" s="105">
        <v>577518</v>
      </c>
      <c r="O8" s="105">
        <v>147</v>
      </c>
      <c r="P8" s="105">
        <v>255730</v>
      </c>
      <c r="Q8" s="105">
        <v>599378</v>
      </c>
      <c r="R8" s="105">
        <v>855255</v>
      </c>
      <c r="S8" s="105">
        <v>419</v>
      </c>
      <c r="T8" s="105">
        <v>273713</v>
      </c>
      <c r="U8" s="105">
        <v>608607</v>
      </c>
      <c r="V8" s="105">
        <v>882739</v>
      </c>
      <c r="W8" s="105">
        <v>441</v>
      </c>
      <c r="X8" s="105">
        <v>337934</v>
      </c>
      <c r="Y8" s="105">
        <v>708370</v>
      </c>
      <c r="Z8" s="105">
        <v>1046745</v>
      </c>
      <c r="AA8" s="105">
        <v>339</v>
      </c>
      <c r="AB8" s="105">
        <v>404110</v>
      </c>
      <c r="AC8" s="105">
        <v>906106</v>
      </c>
      <c r="AD8" s="105">
        <v>1310555</v>
      </c>
      <c r="AE8" s="105">
        <v>128</v>
      </c>
      <c r="AF8" s="105">
        <v>477770</v>
      </c>
      <c r="AG8" s="105">
        <v>1094289</v>
      </c>
      <c r="AH8" s="105">
        <v>1572187</v>
      </c>
      <c r="AI8" s="105">
        <v>81</v>
      </c>
      <c r="AJ8" s="105">
        <v>541267</v>
      </c>
      <c r="AK8" s="105">
        <v>1162955</v>
      </c>
      <c r="AL8" s="105">
        <v>1704303</v>
      </c>
      <c r="AM8" s="105">
        <v>72</v>
      </c>
      <c r="AN8" s="105">
        <v>619300</v>
      </c>
      <c r="AO8" s="105">
        <v>1261605</v>
      </c>
      <c r="AP8" s="105">
        <v>1880977</v>
      </c>
      <c r="AQ8" s="105">
        <v>563</v>
      </c>
      <c r="AR8" s="105">
        <v>643272</v>
      </c>
      <c r="AS8" s="105">
        <v>1373197</v>
      </c>
      <c r="AT8" s="105">
        <v>2017032</v>
      </c>
      <c r="AU8" s="105">
        <v>292</v>
      </c>
      <c r="AV8" s="105">
        <v>687922</v>
      </c>
      <c r="AW8" s="105">
        <v>1491954</v>
      </c>
      <c r="AX8" s="105">
        <v>2180168</v>
      </c>
      <c r="AY8" s="105">
        <v>0</v>
      </c>
      <c r="AZ8" s="105">
        <v>665010</v>
      </c>
      <c r="BA8" s="105">
        <v>1702674</v>
      </c>
      <c r="BB8" s="105">
        <v>2367684</v>
      </c>
    </row>
    <row r="9" spans="1:54" s="100" customFormat="1" ht="30.75" customHeight="1" x14ac:dyDescent="0.25">
      <c r="A9" s="302" t="s">
        <v>77</v>
      </c>
      <c r="B9" s="302"/>
      <c r="C9" s="105">
        <v>134</v>
      </c>
      <c r="D9" s="105">
        <v>53777</v>
      </c>
      <c r="E9" s="105">
        <v>302681</v>
      </c>
      <c r="F9" s="105">
        <v>356592</v>
      </c>
      <c r="G9" s="105">
        <v>0</v>
      </c>
      <c r="H9" s="105">
        <v>53457</v>
      </c>
      <c r="I9" s="105">
        <v>325126</v>
      </c>
      <c r="J9" s="105">
        <v>378583</v>
      </c>
      <c r="K9" s="105">
        <v>0</v>
      </c>
      <c r="L9" s="105">
        <v>52582</v>
      </c>
      <c r="M9" s="105">
        <v>353405</v>
      </c>
      <c r="N9" s="105">
        <v>405987</v>
      </c>
      <c r="O9" s="105">
        <v>704</v>
      </c>
      <c r="P9" s="105">
        <v>54900</v>
      </c>
      <c r="Q9" s="105">
        <v>414934</v>
      </c>
      <c r="R9" s="105">
        <v>470538</v>
      </c>
      <c r="S9" s="105">
        <v>0</v>
      </c>
      <c r="T9" s="105">
        <v>65005</v>
      </c>
      <c r="U9" s="105">
        <v>461050</v>
      </c>
      <c r="V9" s="105">
        <v>526055</v>
      </c>
      <c r="W9" s="105">
        <v>0</v>
      </c>
      <c r="X9" s="105">
        <v>66834</v>
      </c>
      <c r="Y9" s="105">
        <v>504286</v>
      </c>
      <c r="Z9" s="105">
        <v>571120</v>
      </c>
      <c r="AA9" s="105">
        <v>0</v>
      </c>
      <c r="AB9" s="105">
        <v>55656</v>
      </c>
      <c r="AC9" s="105">
        <v>575818</v>
      </c>
      <c r="AD9" s="105">
        <v>631474</v>
      </c>
      <c r="AE9" s="105">
        <v>0</v>
      </c>
      <c r="AF9" s="105">
        <v>53927</v>
      </c>
      <c r="AG9" s="105">
        <v>682958</v>
      </c>
      <c r="AH9" s="105">
        <v>736885</v>
      </c>
      <c r="AI9" s="105">
        <v>396</v>
      </c>
      <c r="AJ9" s="105">
        <v>38033</v>
      </c>
      <c r="AK9" s="105">
        <v>725247</v>
      </c>
      <c r="AL9" s="105">
        <v>763676</v>
      </c>
      <c r="AM9" s="105">
        <v>0</v>
      </c>
      <c r="AN9" s="105">
        <v>36396</v>
      </c>
      <c r="AO9" s="105">
        <v>857628</v>
      </c>
      <c r="AP9" s="105">
        <v>894024</v>
      </c>
      <c r="AQ9" s="105">
        <v>0</v>
      </c>
      <c r="AR9" s="105">
        <v>38316</v>
      </c>
      <c r="AS9" s="105">
        <v>933168</v>
      </c>
      <c r="AT9" s="105">
        <v>971484</v>
      </c>
      <c r="AU9" s="105">
        <v>0</v>
      </c>
      <c r="AV9" s="105">
        <v>30465</v>
      </c>
      <c r="AW9" s="105">
        <v>989718</v>
      </c>
      <c r="AX9" s="105">
        <v>1020183</v>
      </c>
      <c r="AY9" s="105">
        <v>0</v>
      </c>
      <c r="AZ9" s="105">
        <v>27055</v>
      </c>
      <c r="BA9" s="105">
        <v>1027847</v>
      </c>
      <c r="BB9" s="105">
        <v>1054902</v>
      </c>
    </row>
    <row r="10" spans="1:54" s="100" customFormat="1" x14ac:dyDescent="0.25">
      <c r="A10" s="302" t="s">
        <v>79</v>
      </c>
      <c r="B10" s="302"/>
      <c r="C10" s="105"/>
      <c r="D10" s="105">
        <v>3723</v>
      </c>
      <c r="E10" s="105">
        <v>529336</v>
      </c>
      <c r="F10" s="105">
        <v>533059</v>
      </c>
      <c r="G10" s="105"/>
      <c r="H10" s="105">
        <v>3735</v>
      </c>
      <c r="I10" s="105">
        <v>535376</v>
      </c>
      <c r="J10" s="105">
        <v>539111</v>
      </c>
      <c r="K10" s="105"/>
      <c r="L10" s="105">
        <v>6741</v>
      </c>
      <c r="M10" s="105">
        <v>557020</v>
      </c>
      <c r="N10" s="105">
        <v>563761</v>
      </c>
      <c r="O10" s="105">
        <v>73</v>
      </c>
      <c r="P10" s="105">
        <v>4271</v>
      </c>
      <c r="Q10" s="105">
        <v>573323</v>
      </c>
      <c r="R10" s="105">
        <v>577667</v>
      </c>
      <c r="S10" s="105"/>
      <c r="T10" s="105">
        <v>3651</v>
      </c>
      <c r="U10" s="105">
        <v>568343</v>
      </c>
      <c r="V10" s="105">
        <v>571994</v>
      </c>
      <c r="W10" s="105"/>
      <c r="X10" s="105">
        <v>2221</v>
      </c>
      <c r="Y10" s="105">
        <v>562556</v>
      </c>
      <c r="Z10" s="105">
        <v>564777</v>
      </c>
      <c r="AA10" s="105"/>
      <c r="AB10" s="105">
        <v>2110</v>
      </c>
      <c r="AC10" s="105">
        <v>593834</v>
      </c>
      <c r="AD10" s="105">
        <v>595944</v>
      </c>
      <c r="AE10" s="105"/>
      <c r="AF10" s="105">
        <v>2193</v>
      </c>
      <c r="AG10" s="105">
        <v>655272</v>
      </c>
      <c r="AH10" s="105">
        <v>657465</v>
      </c>
      <c r="AI10" s="105"/>
      <c r="AJ10" s="105">
        <v>696</v>
      </c>
      <c r="AK10" s="105">
        <v>736676</v>
      </c>
      <c r="AL10" s="105">
        <v>737372</v>
      </c>
      <c r="AM10" s="105">
        <v>0</v>
      </c>
      <c r="AN10" s="105">
        <v>1990</v>
      </c>
      <c r="AO10" s="105">
        <v>762591</v>
      </c>
      <c r="AP10" s="105">
        <v>764581</v>
      </c>
      <c r="AQ10" s="105">
        <v>0</v>
      </c>
      <c r="AR10" s="105">
        <v>2095</v>
      </c>
      <c r="AS10" s="105">
        <v>749038</v>
      </c>
      <c r="AT10" s="105">
        <v>751133</v>
      </c>
      <c r="AU10" s="105">
        <v>0</v>
      </c>
      <c r="AV10" s="105">
        <v>3093</v>
      </c>
      <c r="AW10" s="105">
        <v>817314</v>
      </c>
      <c r="AX10" s="105">
        <v>820407</v>
      </c>
      <c r="AY10" s="105">
        <v>0</v>
      </c>
      <c r="AZ10" s="105">
        <v>1486</v>
      </c>
      <c r="BA10" s="105">
        <v>822910</v>
      </c>
      <c r="BB10" s="105">
        <v>824396</v>
      </c>
    </row>
    <row r="11" spans="1:54" s="100" customFormat="1" x14ac:dyDescent="0.25">
      <c r="A11" s="302" t="s">
        <v>80</v>
      </c>
      <c r="B11" s="302"/>
      <c r="C11" s="105">
        <v>3684312</v>
      </c>
      <c r="D11" s="105">
        <v>2486598</v>
      </c>
      <c r="E11" s="105">
        <v>654588</v>
      </c>
      <c r="F11" s="105">
        <v>6825498</v>
      </c>
      <c r="G11" s="105">
        <v>3842799</v>
      </c>
      <c r="H11" s="105">
        <v>2507626</v>
      </c>
      <c r="I11" s="105">
        <v>735837</v>
      </c>
      <c r="J11" s="105">
        <v>7086262</v>
      </c>
      <c r="K11" s="105">
        <v>3876299</v>
      </c>
      <c r="L11" s="105">
        <v>2508834</v>
      </c>
      <c r="M11" s="105">
        <v>779753</v>
      </c>
      <c r="N11" s="105">
        <v>7164886</v>
      </c>
      <c r="O11" s="105">
        <v>771006</v>
      </c>
      <c r="P11" s="105">
        <v>2586204</v>
      </c>
      <c r="Q11" s="105">
        <v>811536</v>
      </c>
      <c r="R11" s="105">
        <v>4168746</v>
      </c>
      <c r="S11" s="105">
        <v>797648</v>
      </c>
      <c r="T11" s="105">
        <v>2685994</v>
      </c>
      <c r="U11" s="105">
        <v>866234</v>
      </c>
      <c r="V11" s="105">
        <v>4349876</v>
      </c>
      <c r="W11" s="105">
        <v>4136025</v>
      </c>
      <c r="X11" s="105">
        <v>2681024</v>
      </c>
      <c r="Y11" s="105">
        <v>932022</v>
      </c>
      <c r="Z11" s="105">
        <v>7749071</v>
      </c>
      <c r="AA11" s="105">
        <v>4004779</v>
      </c>
      <c r="AB11" s="105">
        <v>2919981</v>
      </c>
      <c r="AC11" s="105">
        <v>1063607</v>
      </c>
      <c r="AD11" s="105">
        <v>7988367</v>
      </c>
      <c r="AE11" s="105">
        <v>3766361</v>
      </c>
      <c r="AF11" s="105">
        <v>3171273</v>
      </c>
      <c r="AG11" s="105">
        <v>1230222</v>
      </c>
      <c r="AH11" s="105">
        <v>8167856</v>
      </c>
      <c r="AI11" s="105">
        <v>3629971</v>
      </c>
      <c r="AJ11" s="105">
        <v>3276603</v>
      </c>
      <c r="AK11" s="105">
        <v>1401489</v>
      </c>
      <c r="AL11" s="105">
        <v>8308063</v>
      </c>
      <c r="AM11" s="105">
        <v>3569327</v>
      </c>
      <c r="AN11" s="105">
        <v>3407708</v>
      </c>
      <c r="AO11" s="105">
        <v>1621154</v>
      </c>
      <c r="AP11" s="105">
        <v>8598189</v>
      </c>
      <c r="AQ11" s="105">
        <v>3605473</v>
      </c>
      <c r="AR11" s="105">
        <v>3305132</v>
      </c>
      <c r="AS11" s="105">
        <v>1805875</v>
      </c>
      <c r="AT11" s="105">
        <v>8716480</v>
      </c>
      <c r="AU11" s="105">
        <v>3574728</v>
      </c>
      <c r="AV11" s="105">
        <v>3334595</v>
      </c>
      <c r="AW11" s="105">
        <v>1822065</v>
      </c>
      <c r="AX11" s="105">
        <v>8731388</v>
      </c>
      <c r="AY11" s="105">
        <v>3427068</v>
      </c>
      <c r="AZ11" s="105">
        <v>3275432</v>
      </c>
      <c r="BA11" s="105">
        <v>2087014</v>
      </c>
      <c r="BB11" s="105">
        <v>8789514</v>
      </c>
    </row>
    <row r="12" spans="1:54" s="100" customFormat="1" x14ac:dyDescent="0.25">
      <c r="A12" s="302" t="s">
        <v>8</v>
      </c>
      <c r="B12" s="302"/>
      <c r="C12" s="105">
        <f>SUM(C7:C11)</f>
        <v>3684828</v>
      </c>
      <c r="D12" s="105">
        <f t="shared" ref="D12:AX12" si="0">SUM(D7:D11)</f>
        <v>3720655</v>
      </c>
      <c r="E12" s="105">
        <f t="shared" si="0"/>
        <v>5552020</v>
      </c>
      <c r="F12" s="105">
        <f t="shared" si="0"/>
        <v>12957503</v>
      </c>
      <c r="G12" s="105">
        <f t="shared" si="0"/>
        <v>3842839</v>
      </c>
      <c r="H12" s="105">
        <f t="shared" si="0"/>
        <v>3706605</v>
      </c>
      <c r="I12" s="105">
        <f t="shared" si="0"/>
        <v>5909179</v>
      </c>
      <c r="J12" s="105">
        <f t="shared" si="0"/>
        <v>13458623</v>
      </c>
      <c r="K12" s="105">
        <f t="shared" si="0"/>
        <v>3876765</v>
      </c>
      <c r="L12" s="105">
        <f t="shared" si="0"/>
        <v>3683183</v>
      </c>
      <c r="M12" s="105">
        <f t="shared" si="0"/>
        <v>6334683</v>
      </c>
      <c r="N12" s="105">
        <f t="shared" si="0"/>
        <v>13894631</v>
      </c>
      <c r="O12" s="105">
        <f t="shared" si="0"/>
        <v>771930</v>
      </c>
      <c r="P12" s="105">
        <f t="shared" si="0"/>
        <v>3694450</v>
      </c>
      <c r="Q12" s="105">
        <f t="shared" si="0"/>
        <v>6643157</v>
      </c>
      <c r="R12" s="105">
        <f t="shared" si="0"/>
        <v>11109537</v>
      </c>
      <c r="S12" s="105">
        <f t="shared" si="0"/>
        <v>798067</v>
      </c>
      <c r="T12" s="105">
        <f t="shared" si="0"/>
        <v>3766756</v>
      </c>
      <c r="U12" s="105">
        <f t="shared" si="0"/>
        <v>6902261</v>
      </c>
      <c r="V12" s="105">
        <f t="shared" si="0"/>
        <v>11467084</v>
      </c>
      <c r="W12" s="105">
        <f t="shared" si="0"/>
        <v>4136530</v>
      </c>
      <c r="X12" s="105">
        <f t="shared" si="0"/>
        <v>3725755</v>
      </c>
      <c r="Y12" s="105">
        <f t="shared" si="0"/>
        <v>7250374</v>
      </c>
      <c r="Z12" s="105">
        <f t="shared" si="0"/>
        <v>15112659</v>
      </c>
      <c r="AA12" s="105">
        <f t="shared" si="0"/>
        <v>4005518</v>
      </c>
      <c r="AB12" s="105">
        <f t="shared" si="0"/>
        <v>3882717</v>
      </c>
      <c r="AC12" s="105">
        <f t="shared" si="0"/>
        <v>7747229</v>
      </c>
      <c r="AD12" s="105">
        <f t="shared" si="0"/>
        <v>15635464</v>
      </c>
      <c r="AE12" s="105">
        <f t="shared" si="0"/>
        <v>3766489</v>
      </c>
      <c r="AF12" s="105">
        <f t="shared" si="0"/>
        <v>4072144</v>
      </c>
      <c r="AG12" s="105">
        <f t="shared" si="0"/>
        <v>8308388</v>
      </c>
      <c r="AH12" s="105">
        <f t="shared" si="0"/>
        <v>16147021</v>
      </c>
      <c r="AI12" s="105">
        <f t="shared" si="0"/>
        <v>3630730</v>
      </c>
      <c r="AJ12" s="105">
        <f t="shared" si="0"/>
        <v>4152620</v>
      </c>
      <c r="AK12" s="105">
        <f t="shared" si="0"/>
        <v>8823657</v>
      </c>
      <c r="AL12" s="105">
        <f t="shared" si="0"/>
        <v>16607007</v>
      </c>
      <c r="AM12" s="105">
        <f t="shared" si="0"/>
        <v>3569399</v>
      </c>
      <c r="AN12" s="105">
        <f t="shared" si="0"/>
        <v>4335822</v>
      </c>
      <c r="AO12" s="105">
        <f t="shared" si="0"/>
        <v>9057294</v>
      </c>
      <c r="AP12" s="105">
        <f t="shared" si="0"/>
        <v>16962515</v>
      </c>
      <c r="AQ12" s="105">
        <f t="shared" si="0"/>
        <v>3606036</v>
      </c>
      <c r="AR12" s="105">
        <f t="shared" si="0"/>
        <v>4207741</v>
      </c>
      <c r="AS12" s="105">
        <f t="shared" si="0"/>
        <v>9459340</v>
      </c>
      <c r="AT12" s="105">
        <f t="shared" si="0"/>
        <v>17273117</v>
      </c>
      <c r="AU12" s="105">
        <f t="shared" si="0"/>
        <v>3575020</v>
      </c>
      <c r="AV12" s="105">
        <f t="shared" si="0"/>
        <v>4262919</v>
      </c>
      <c r="AW12" s="105">
        <f t="shared" si="0"/>
        <v>9714566</v>
      </c>
      <c r="AX12" s="105">
        <f t="shared" si="0"/>
        <v>17552505</v>
      </c>
      <c r="AY12" s="105">
        <v>3427068</v>
      </c>
      <c r="AZ12" s="105">
        <v>4161947</v>
      </c>
      <c r="BA12" s="105">
        <v>10218399</v>
      </c>
      <c r="BB12" s="105">
        <v>17807414</v>
      </c>
    </row>
    <row r="13" spans="1:54" s="100" customFormat="1" x14ac:dyDescent="0.25">
      <c r="A13" s="235" t="s">
        <v>214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</row>
    <row r="14" spans="1:54" s="100" customFormat="1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54" x14ac:dyDescent="0.25">
      <c r="A15" s="306" t="s">
        <v>352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</row>
    <row r="16" spans="1:54" x14ac:dyDescent="0.25">
      <c r="A16" s="232" t="s">
        <v>211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</row>
    <row r="17" spans="1:54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</row>
    <row r="18" spans="1:54" x14ac:dyDescent="0.25">
      <c r="A18" s="288" t="s">
        <v>25</v>
      </c>
      <c r="B18" s="102" t="s">
        <v>16</v>
      </c>
      <c r="C18" s="284">
        <v>1990</v>
      </c>
      <c r="D18" s="284"/>
      <c r="E18" s="284"/>
      <c r="F18" s="284"/>
      <c r="G18" s="284">
        <v>1992</v>
      </c>
      <c r="H18" s="284"/>
      <c r="I18" s="284"/>
      <c r="J18" s="284"/>
      <c r="K18" s="284">
        <v>1994</v>
      </c>
      <c r="L18" s="284"/>
      <c r="M18" s="284"/>
      <c r="N18" s="284"/>
      <c r="O18" s="284">
        <v>1996</v>
      </c>
      <c r="P18" s="284"/>
      <c r="Q18" s="284"/>
      <c r="R18" s="284"/>
      <c r="S18" s="284">
        <v>1998</v>
      </c>
      <c r="T18" s="284"/>
      <c r="U18" s="284"/>
      <c r="V18" s="284"/>
      <c r="W18" s="284">
        <v>2000</v>
      </c>
      <c r="X18" s="284"/>
      <c r="Y18" s="284"/>
      <c r="Z18" s="284"/>
      <c r="AA18" s="284">
        <v>2003</v>
      </c>
      <c r="AB18" s="284"/>
      <c r="AC18" s="284"/>
      <c r="AD18" s="284"/>
      <c r="AE18" s="284">
        <v>2006</v>
      </c>
      <c r="AF18" s="284"/>
      <c r="AG18" s="284"/>
      <c r="AH18" s="284"/>
      <c r="AI18" s="284">
        <v>2009</v>
      </c>
      <c r="AJ18" s="284"/>
      <c r="AK18" s="284"/>
      <c r="AL18" s="284"/>
      <c r="AM18" s="284">
        <v>2011</v>
      </c>
      <c r="AN18" s="284"/>
      <c r="AO18" s="284"/>
      <c r="AP18" s="284"/>
      <c r="AQ18" s="284">
        <v>2013</v>
      </c>
      <c r="AR18" s="284"/>
      <c r="AS18" s="284"/>
      <c r="AT18" s="284"/>
      <c r="AU18" s="284">
        <v>2015</v>
      </c>
      <c r="AV18" s="284"/>
      <c r="AW18" s="284"/>
      <c r="AX18" s="284"/>
      <c r="AY18" s="284">
        <v>2017</v>
      </c>
      <c r="AZ18" s="284"/>
      <c r="BA18" s="284"/>
      <c r="BB18" s="284"/>
    </row>
    <row r="19" spans="1:54" x14ac:dyDescent="0.25">
      <c r="A19" s="288"/>
      <c r="B19" s="102" t="s">
        <v>26</v>
      </c>
      <c r="C19" s="95" t="s">
        <v>27</v>
      </c>
      <c r="D19" s="95" t="s">
        <v>216</v>
      </c>
      <c r="E19" s="95" t="s">
        <v>24</v>
      </c>
      <c r="F19" s="95" t="s">
        <v>8</v>
      </c>
      <c r="G19" s="95" t="s">
        <v>27</v>
      </c>
      <c r="H19" s="95" t="s">
        <v>216</v>
      </c>
      <c r="I19" s="95" t="s">
        <v>24</v>
      </c>
      <c r="J19" s="95" t="s">
        <v>8</v>
      </c>
      <c r="K19" s="95" t="s">
        <v>27</v>
      </c>
      <c r="L19" s="95" t="s">
        <v>216</v>
      </c>
      <c r="M19" s="95" t="s">
        <v>24</v>
      </c>
      <c r="N19" s="95" t="s">
        <v>8</v>
      </c>
      <c r="O19" s="95" t="s">
        <v>27</v>
      </c>
      <c r="P19" s="95" t="s">
        <v>216</v>
      </c>
      <c r="Q19" s="95" t="s">
        <v>24</v>
      </c>
      <c r="R19" s="95" t="s">
        <v>8</v>
      </c>
      <c r="S19" s="95" t="s">
        <v>27</v>
      </c>
      <c r="T19" s="95" t="s">
        <v>216</v>
      </c>
      <c r="U19" s="95" t="s">
        <v>24</v>
      </c>
      <c r="V19" s="95" t="s">
        <v>8</v>
      </c>
      <c r="W19" s="95" t="s">
        <v>27</v>
      </c>
      <c r="X19" s="95" t="s">
        <v>216</v>
      </c>
      <c r="Y19" s="95" t="s">
        <v>24</v>
      </c>
      <c r="Z19" s="95" t="s">
        <v>8</v>
      </c>
      <c r="AA19" s="95" t="s">
        <v>27</v>
      </c>
      <c r="AB19" s="95" t="s">
        <v>216</v>
      </c>
      <c r="AC19" s="95" t="s">
        <v>24</v>
      </c>
      <c r="AD19" s="95" t="s">
        <v>8</v>
      </c>
      <c r="AE19" s="95" t="s">
        <v>27</v>
      </c>
      <c r="AF19" s="95" t="s">
        <v>216</v>
      </c>
      <c r="AG19" s="95" t="s">
        <v>24</v>
      </c>
      <c r="AH19" s="95" t="s">
        <v>8</v>
      </c>
      <c r="AI19" s="95" t="s">
        <v>27</v>
      </c>
      <c r="AJ19" s="95" t="s">
        <v>216</v>
      </c>
      <c r="AK19" s="95" t="s">
        <v>24</v>
      </c>
      <c r="AL19" s="95" t="s">
        <v>8</v>
      </c>
      <c r="AM19" s="95" t="s">
        <v>27</v>
      </c>
      <c r="AN19" s="95" t="s">
        <v>216</v>
      </c>
      <c r="AO19" s="95" t="s">
        <v>24</v>
      </c>
      <c r="AP19" s="95" t="s">
        <v>8</v>
      </c>
      <c r="AQ19" s="95" t="s">
        <v>27</v>
      </c>
      <c r="AR19" s="95" t="s">
        <v>216</v>
      </c>
      <c r="AS19" s="95" t="s">
        <v>24</v>
      </c>
      <c r="AT19" s="95" t="s">
        <v>8</v>
      </c>
      <c r="AU19" s="95" t="s">
        <v>27</v>
      </c>
      <c r="AV19" s="95" t="s">
        <v>216</v>
      </c>
      <c r="AW19" s="95" t="s">
        <v>24</v>
      </c>
      <c r="AX19" s="95" t="s">
        <v>8</v>
      </c>
      <c r="AY19" s="95" t="s">
        <v>27</v>
      </c>
      <c r="AZ19" s="95" t="s">
        <v>216</v>
      </c>
      <c r="BA19" s="95" t="s">
        <v>24</v>
      </c>
      <c r="BB19" s="95" t="s">
        <v>8</v>
      </c>
    </row>
    <row r="20" spans="1:54" x14ac:dyDescent="0.25">
      <c r="A20" s="302" t="s">
        <v>88</v>
      </c>
      <c r="B20" s="302"/>
      <c r="C20" s="105"/>
      <c r="D20" s="105">
        <v>8499</v>
      </c>
      <c r="E20" s="105">
        <v>29992</v>
      </c>
      <c r="F20" s="105">
        <f>SUM(C20:E20)</f>
        <v>38491</v>
      </c>
      <c r="G20" s="105"/>
      <c r="H20" s="105">
        <v>10260</v>
      </c>
      <c r="I20" s="105">
        <v>41521</v>
      </c>
      <c r="J20" s="105">
        <f>SUM(G20:I20)</f>
        <v>51781</v>
      </c>
      <c r="K20" s="105">
        <v>2</v>
      </c>
      <c r="L20" s="105">
        <v>11659</v>
      </c>
      <c r="M20" s="105">
        <v>53566</v>
      </c>
      <c r="N20" s="105">
        <f>SUM(K20:M20)</f>
        <v>65227</v>
      </c>
      <c r="O20" s="105"/>
      <c r="P20" s="105">
        <v>7293</v>
      </c>
      <c r="Q20" s="105">
        <v>38175</v>
      </c>
      <c r="R20" s="105">
        <f>SUM(O20:Q20)</f>
        <v>45468</v>
      </c>
      <c r="S20" s="105"/>
      <c r="T20" s="105">
        <v>9256</v>
      </c>
      <c r="U20" s="105">
        <v>54347</v>
      </c>
      <c r="V20" s="105">
        <f>SUM(S20:U20)</f>
        <v>63603</v>
      </c>
      <c r="W20" s="105">
        <v>3</v>
      </c>
      <c r="X20" s="105">
        <v>10680</v>
      </c>
      <c r="Y20" s="105">
        <v>74381</v>
      </c>
      <c r="Z20" s="105">
        <f>SUM(W20:Y20)</f>
        <v>85064</v>
      </c>
      <c r="AA20" s="105">
        <v>1</v>
      </c>
      <c r="AB20" s="105">
        <v>8082</v>
      </c>
      <c r="AC20" s="105">
        <v>75125</v>
      </c>
      <c r="AD20" s="105">
        <f>SUM(AA20:AC20)</f>
        <v>83208</v>
      </c>
      <c r="AE20" s="105"/>
      <c r="AF20" s="105">
        <v>5645</v>
      </c>
      <c r="AG20" s="105">
        <v>78928</v>
      </c>
      <c r="AH20" s="105">
        <f>SUM(AE20:AG20)</f>
        <v>84573</v>
      </c>
      <c r="AI20" s="105">
        <v>7</v>
      </c>
      <c r="AJ20" s="105">
        <v>4421</v>
      </c>
      <c r="AK20" s="105">
        <v>73979</v>
      </c>
      <c r="AL20" s="105">
        <f>SUM(AI20:AK20)</f>
        <v>78407</v>
      </c>
      <c r="AM20" s="105"/>
      <c r="AN20" s="105">
        <v>3110</v>
      </c>
      <c r="AO20" s="105">
        <v>53969</v>
      </c>
      <c r="AP20" s="105">
        <f>SUM(AM20:AO20)</f>
        <v>57079</v>
      </c>
      <c r="AQ20" s="105"/>
      <c r="AR20" s="105">
        <v>2962</v>
      </c>
      <c r="AS20" s="105">
        <v>58948</v>
      </c>
      <c r="AT20" s="105">
        <f>SUM(AQ20:AS20)</f>
        <v>61910</v>
      </c>
      <c r="AU20" s="105"/>
      <c r="AV20" s="105">
        <v>3078</v>
      </c>
      <c r="AW20" s="105">
        <v>71818</v>
      </c>
      <c r="AX20" s="105">
        <f>SUM(AU20:AW20)</f>
        <v>74896</v>
      </c>
      <c r="AY20" s="105"/>
      <c r="AZ20" s="105">
        <v>2150</v>
      </c>
      <c r="BA20" s="105">
        <v>57448</v>
      </c>
      <c r="BB20" s="105">
        <f>SUM(AY20:BA20)</f>
        <v>59598</v>
      </c>
    </row>
    <row r="21" spans="1:54" s="100" customFormat="1" x14ac:dyDescent="0.25">
      <c r="A21" s="302" t="s">
        <v>122</v>
      </c>
      <c r="B21" s="302"/>
      <c r="C21" s="105">
        <v>1</v>
      </c>
      <c r="D21" s="105">
        <v>1347</v>
      </c>
      <c r="E21" s="105">
        <v>2702</v>
      </c>
      <c r="F21" s="105">
        <f t="shared" ref="F21:F24" si="1">SUM(C21:E21)</f>
        <v>4050</v>
      </c>
      <c r="G21" s="105">
        <v>2</v>
      </c>
      <c r="H21" s="105">
        <v>1920</v>
      </c>
      <c r="I21" s="105">
        <v>3954</v>
      </c>
      <c r="J21" s="105">
        <f t="shared" ref="J21:J24" si="2">SUM(G21:I21)</f>
        <v>5876</v>
      </c>
      <c r="K21" s="105">
        <v>4</v>
      </c>
      <c r="L21" s="105">
        <v>2621</v>
      </c>
      <c r="M21" s="105">
        <v>5472</v>
      </c>
      <c r="N21" s="105">
        <f t="shared" ref="N21:N24" si="3">SUM(K21:M21)</f>
        <v>8097</v>
      </c>
      <c r="O21" s="105">
        <v>4</v>
      </c>
      <c r="P21" s="105">
        <v>2772</v>
      </c>
      <c r="Q21" s="105">
        <v>5926</v>
      </c>
      <c r="R21" s="105">
        <f t="shared" ref="R21:R24" si="4">SUM(O21:Q21)</f>
        <v>8702</v>
      </c>
      <c r="S21" s="105">
        <v>2</v>
      </c>
      <c r="T21" s="105">
        <v>4087</v>
      </c>
      <c r="U21" s="105">
        <v>8938</v>
      </c>
      <c r="V21" s="105">
        <f t="shared" ref="V21:V24" si="5">SUM(S21:U21)</f>
        <v>13027</v>
      </c>
      <c r="W21" s="105">
        <v>10</v>
      </c>
      <c r="X21" s="105">
        <v>5771</v>
      </c>
      <c r="Y21" s="105">
        <v>12858</v>
      </c>
      <c r="Z21" s="105">
        <f t="shared" ref="Z21:Z24" si="6">SUM(W21:Y21)</f>
        <v>18639</v>
      </c>
      <c r="AA21" s="105">
        <v>4</v>
      </c>
      <c r="AB21" s="105">
        <v>6673</v>
      </c>
      <c r="AC21" s="105">
        <v>15645</v>
      </c>
      <c r="AD21" s="105">
        <f t="shared" ref="AD21:AD24" si="7">SUM(AA21:AC21)</f>
        <v>22322</v>
      </c>
      <c r="AE21" s="105">
        <v>5</v>
      </c>
      <c r="AF21" s="105">
        <v>7893</v>
      </c>
      <c r="AG21" s="105">
        <v>19033</v>
      </c>
      <c r="AH21" s="105">
        <f t="shared" ref="AH21:AH24" si="8">SUM(AE21:AG21)</f>
        <v>26931</v>
      </c>
      <c r="AI21" s="105">
        <v>2</v>
      </c>
      <c r="AJ21" s="105">
        <v>7763</v>
      </c>
      <c r="AK21" s="105">
        <v>17985</v>
      </c>
      <c r="AL21" s="105">
        <f t="shared" ref="AL21:AL24" si="9">SUM(AI21:AK21)</f>
        <v>25750</v>
      </c>
      <c r="AM21" s="105">
        <v>1</v>
      </c>
      <c r="AN21" s="105">
        <v>7310</v>
      </c>
      <c r="AO21" s="105">
        <v>16147</v>
      </c>
      <c r="AP21" s="105">
        <f t="shared" ref="AP21:AP24" si="10">SUM(AM21:AO21)</f>
        <v>23458</v>
      </c>
      <c r="AQ21" s="105">
        <v>5</v>
      </c>
      <c r="AR21" s="105">
        <v>7962</v>
      </c>
      <c r="AS21" s="105">
        <v>17696</v>
      </c>
      <c r="AT21" s="105">
        <f t="shared" ref="AT21:AT24" si="11">SUM(AQ21:AS21)</f>
        <v>25663</v>
      </c>
      <c r="AU21" s="105">
        <v>3</v>
      </c>
      <c r="AV21" s="105">
        <v>9644</v>
      </c>
      <c r="AW21" s="105">
        <v>23561</v>
      </c>
      <c r="AX21" s="105">
        <f t="shared" ref="AX21:AX24" si="12">SUM(AU21:AW21)</f>
        <v>33208</v>
      </c>
      <c r="AY21" s="105"/>
      <c r="AZ21" s="105">
        <v>7461</v>
      </c>
      <c r="BA21" s="105">
        <v>20467</v>
      </c>
      <c r="BB21" s="105">
        <f t="shared" ref="BB21:BB24" si="13">SUM(AY21:BA21)</f>
        <v>27928</v>
      </c>
    </row>
    <row r="22" spans="1:54" s="100" customFormat="1" x14ac:dyDescent="0.25">
      <c r="A22" s="302" t="s">
        <v>77</v>
      </c>
      <c r="B22" s="302"/>
      <c r="C22" s="105">
        <v>1</v>
      </c>
      <c r="D22" s="105">
        <v>377</v>
      </c>
      <c r="E22" s="105">
        <v>2177</v>
      </c>
      <c r="F22" s="105">
        <f t="shared" si="1"/>
        <v>2555</v>
      </c>
      <c r="G22" s="105"/>
      <c r="H22" s="105">
        <v>467</v>
      </c>
      <c r="I22" s="105">
        <v>3022</v>
      </c>
      <c r="J22" s="105">
        <f t="shared" si="2"/>
        <v>3489</v>
      </c>
      <c r="K22" s="105"/>
      <c r="L22" s="105">
        <v>575</v>
      </c>
      <c r="M22" s="105">
        <v>3712</v>
      </c>
      <c r="N22" s="105">
        <f t="shared" si="3"/>
        <v>4287</v>
      </c>
      <c r="O22" s="105">
        <v>12</v>
      </c>
      <c r="P22" s="105">
        <v>522</v>
      </c>
      <c r="Q22" s="105">
        <v>3613</v>
      </c>
      <c r="R22" s="105">
        <f t="shared" si="4"/>
        <v>4147</v>
      </c>
      <c r="S22" s="105"/>
      <c r="T22" s="105">
        <v>770</v>
      </c>
      <c r="U22" s="105">
        <v>5065</v>
      </c>
      <c r="V22" s="105">
        <f t="shared" si="5"/>
        <v>5835</v>
      </c>
      <c r="W22" s="105"/>
      <c r="X22" s="105">
        <v>977</v>
      </c>
      <c r="Y22" s="105">
        <v>6922</v>
      </c>
      <c r="Z22" s="105">
        <f t="shared" si="6"/>
        <v>7899</v>
      </c>
      <c r="AA22" s="105"/>
      <c r="AB22" s="105">
        <v>765</v>
      </c>
      <c r="AC22" s="105">
        <v>7667</v>
      </c>
      <c r="AD22" s="105">
        <f t="shared" si="7"/>
        <v>8432</v>
      </c>
      <c r="AE22" s="105"/>
      <c r="AF22" s="105">
        <v>740</v>
      </c>
      <c r="AG22" s="105">
        <v>9265</v>
      </c>
      <c r="AH22" s="105">
        <f t="shared" si="8"/>
        <v>10005</v>
      </c>
      <c r="AI22" s="105">
        <v>3</v>
      </c>
      <c r="AJ22" s="105">
        <v>500</v>
      </c>
      <c r="AK22" s="105">
        <v>9009</v>
      </c>
      <c r="AL22" s="105">
        <f t="shared" si="9"/>
        <v>9512</v>
      </c>
      <c r="AM22" s="105"/>
      <c r="AN22" s="105">
        <v>378</v>
      </c>
      <c r="AO22" s="105">
        <v>9020</v>
      </c>
      <c r="AP22" s="105">
        <f t="shared" si="10"/>
        <v>9398</v>
      </c>
      <c r="AQ22" s="105"/>
      <c r="AR22" s="105">
        <v>390</v>
      </c>
      <c r="AS22" s="105">
        <v>10888</v>
      </c>
      <c r="AT22" s="105">
        <f t="shared" si="11"/>
        <v>11278</v>
      </c>
      <c r="AU22" s="105"/>
      <c r="AV22" s="105">
        <v>431</v>
      </c>
      <c r="AW22" s="105">
        <v>14009</v>
      </c>
      <c r="AX22" s="105">
        <f t="shared" si="12"/>
        <v>14440</v>
      </c>
      <c r="AY22" s="105"/>
      <c r="AZ22" s="105">
        <v>283</v>
      </c>
      <c r="BA22" s="105">
        <v>11870</v>
      </c>
      <c r="BB22" s="105">
        <f t="shared" si="13"/>
        <v>12153</v>
      </c>
    </row>
    <row r="23" spans="1:54" s="100" customFormat="1" x14ac:dyDescent="0.25">
      <c r="A23" s="302" t="s">
        <v>79</v>
      </c>
      <c r="B23" s="302"/>
      <c r="C23" s="105"/>
      <c r="D23" s="105">
        <v>25</v>
      </c>
      <c r="E23" s="105">
        <v>4049</v>
      </c>
      <c r="F23" s="105">
        <f t="shared" si="1"/>
        <v>4074</v>
      </c>
      <c r="G23" s="105"/>
      <c r="H23" s="105">
        <v>37</v>
      </c>
      <c r="I23" s="105">
        <v>5521</v>
      </c>
      <c r="J23" s="105">
        <f t="shared" si="2"/>
        <v>5558</v>
      </c>
      <c r="K23" s="105"/>
      <c r="L23" s="105">
        <v>91</v>
      </c>
      <c r="M23" s="105">
        <v>7019</v>
      </c>
      <c r="N23" s="105">
        <f t="shared" si="3"/>
        <v>7110</v>
      </c>
      <c r="O23" s="105">
        <v>1</v>
      </c>
      <c r="P23" s="105">
        <v>34</v>
      </c>
      <c r="Q23" s="105">
        <v>5289</v>
      </c>
      <c r="R23" s="105">
        <f t="shared" si="4"/>
        <v>5324</v>
      </c>
      <c r="S23" s="105"/>
      <c r="T23" s="105">
        <v>47</v>
      </c>
      <c r="U23" s="105">
        <v>7335</v>
      </c>
      <c r="V23" s="105">
        <f t="shared" si="5"/>
        <v>7382</v>
      </c>
      <c r="W23" s="105"/>
      <c r="X23" s="105">
        <v>39</v>
      </c>
      <c r="Y23" s="105">
        <v>9991</v>
      </c>
      <c r="Z23" s="105">
        <f t="shared" si="6"/>
        <v>10030</v>
      </c>
      <c r="AA23" s="105"/>
      <c r="AB23" s="105">
        <v>37</v>
      </c>
      <c r="AC23" s="105">
        <v>10427</v>
      </c>
      <c r="AD23" s="105">
        <f t="shared" si="7"/>
        <v>10464</v>
      </c>
      <c r="AE23" s="105"/>
      <c r="AF23" s="105">
        <v>43</v>
      </c>
      <c r="AG23" s="105">
        <v>11800</v>
      </c>
      <c r="AH23" s="105">
        <f t="shared" si="8"/>
        <v>11843</v>
      </c>
      <c r="AI23" s="105"/>
      <c r="AJ23" s="105">
        <v>17</v>
      </c>
      <c r="AK23" s="105">
        <v>11640</v>
      </c>
      <c r="AL23" s="105">
        <f t="shared" si="9"/>
        <v>11657</v>
      </c>
      <c r="AM23" s="105"/>
      <c r="AN23" s="105">
        <v>28</v>
      </c>
      <c r="AO23" s="105">
        <v>8676</v>
      </c>
      <c r="AP23" s="105">
        <f t="shared" si="10"/>
        <v>8704</v>
      </c>
      <c r="AQ23" s="105"/>
      <c r="AR23" s="105">
        <v>23</v>
      </c>
      <c r="AS23" s="105">
        <v>9671</v>
      </c>
      <c r="AT23" s="105">
        <f t="shared" si="11"/>
        <v>9694</v>
      </c>
      <c r="AU23" s="105"/>
      <c r="AV23" s="105">
        <v>31</v>
      </c>
      <c r="AW23" s="105">
        <v>12928</v>
      </c>
      <c r="AX23" s="105">
        <f t="shared" si="12"/>
        <v>12959</v>
      </c>
      <c r="AY23" s="105"/>
      <c r="AZ23" s="105">
        <v>15</v>
      </c>
      <c r="BA23" s="105">
        <v>10611</v>
      </c>
      <c r="BB23" s="105">
        <f t="shared" si="13"/>
        <v>10626</v>
      </c>
    </row>
    <row r="24" spans="1:54" s="100" customFormat="1" x14ac:dyDescent="0.25">
      <c r="A24" s="302" t="s">
        <v>80</v>
      </c>
      <c r="B24" s="302"/>
      <c r="C24" s="105">
        <v>31119</v>
      </c>
      <c r="D24" s="105">
        <v>19485</v>
      </c>
      <c r="E24" s="105">
        <v>5415</v>
      </c>
      <c r="F24" s="105">
        <f t="shared" si="1"/>
        <v>56019</v>
      </c>
      <c r="G24" s="105">
        <v>42433</v>
      </c>
      <c r="H24" s="105">
        <v>26034</v>
      </c>
      <c r="I24" s="105">
        <v>8288</v>
      </c>
      <c r="J24" s="105">
        <f t="shared" si="2"/>
        <v>76755</v>
      </c>
      <c r="K24" s="105">
        <v>52345</v>
      </c>
      <c r="L24" s="105">
        <v>30272</v>
      </c>
      <c r="M24" s="105">
        <v>10719</v>
      </c>
      <c r="N24" s="105">
        <f t="shared" si="3"/>
        <v>93336</v>
      </c>
      <c r="O24" s="105">
        <v>7460</v>
      </c>
      <c r="P24" s="105">
        <v>23632</v>
      </c>
      <c r="Q24" s="105">
        <v>8081</v>
      </c>
      <c r="R24" s="105">
        <f t="shared" si="4"/>
        <v>39173</v>
      </c>
      <c r="S24" s="105">
        <v>10465</v>
      </c>
      <c r="T24" s="105">
        <v>32895</v>
      </c>
      <c r="U24" s="105">
        <v>11874</v>
      </c>
      <c r="V24" s="105">
        <f t="shared" si="5"/>
        <v>55234</v>
      </c>
      <c r="W24" s="105">
        <v>69823</v>
      </c>
      <c r="X24" s="105">
        <v>43483</v>
      </c>
      <c r="Y24" s="105">
        <v>17690</v>
      </c>
      <c r="Z24" s="105">
        <f t="shared" si="6"/>
        <v>130996</v>
      </c>
      <c r="AA24" s="105">
        <v>67569</v>
      </c>
      <c r="AB24" s="105">
        <v>45557</v>
      </c>
      <c r="AC24" s="105">
        <v>19319</v>
      </c>
      <c r="AD24" s="105">
        <f t="shared" si="7"/>
        <v>132445</v>
      </c>
      <c r="AE24" s="105">
        <v>62911</v>
      </c>
      <c r="AF24" s="105">
        <v>49821</v>
      </c>
      <c r="AG24" s="105">
        <v>22508</v>
      </c>
      <c r="AH24" s="105">
        <f t="shared" si="8"/>
        <v>135240</v>
      </c>
      <c r="AI24" s="105">
        <v>53149</v>
      </c>
      <c r="AJ24" s="105">
        <v>45993</v>
      </c>
      <c r="AK24" s="105">
        <v>22456</v>
      </c>
      <c r="AL24" s="105">
        <f t="shared" si="9"/>
        <v>121598</v>
      </c>
      <c r="AM24" s="105">
        <v>43960</v>
      </c>
      <c r="AN24" s="105">
        <v>38424</v>
      </c>
      <c r="AO24" s="105">
        <v>19279</v>
      </c>
      <c r="AP24" s="105">
        <f t="shared" si="10"/>
        <v>101663</v>
      </c>
      <c r="AQ24" s="105">
        <v>46156</v>
      </c>
      <c r="AR24" s="105">
        <v>41513</v>
      </c>
      <c r="AS24" s="105">
        <v>22277</v>
      </c>
      <c r="AT24" s="105">
        <f t="shared" si="11"/>
        <v>109946</v>
      </c>
      <c r="AU24" s="105">
        <v>54235</v>
      </c>
      <c r="AV24" s="105">
        <v>48868</v>
      </c>
      <c r="AW24" s="105">
        <v>28362</v>
      </c>
      <c r="AX24" s="105">
        <f t="shared" si="12"/>
        <v>131465</v>
      </c>
      <c r="AY24" s="105">
        <v>41363</v>
      </c>
      <c r="AZ24" s="105">
        <v>38836</v>
      </c>
      <c r="BA24" s="105">
        <v>25935</v>
      </c>
      <c r="BB24" s="105">
        <f t="shared" si="13"/>
        <v>106134</v>
      </c>
    </row>
    <row r="25" spans="1:54" s="100" customFormat="1" x14ac:dyDescent="0.25">
      <c r="A25" s="302" t="s">
        <v>8</v>
      </c>
      <c r="B25" s="302"/>
      <c r="C25" s="105">
        <f>SUM(C20:C24)</f>
        <v>31121</v>
      </c>
      <c r="D25" s="105">
        <f t="shared" ref="D25" si="14">SUM(D20:D24)</f>
        <v>29733</v>
      </c>
      <c r="E25" s="105">
        <f t="shared" ref="E25" si="15">SUM(E20:E24)</f>
        <v>44335</v>
      </c>
      <c r="F25" s="105">
        <f t="shared" ref="F25" si="16">SUM(F20:F24)</f>
        <v>105189</v>
      </c>
      <c r="G25" s="105">
        <f t="shared" ref="G25" si="17">SUM(G20:G24)</f>
        <v>42435</v>
      </c>
      <c r="H25" s="105">
        <f t="shared" ref="H25" si="18">SUM(H20:H24)</f>
        <v>38718</v>
      </c>
      <c r="I25" s="105">
        <f t="shared" ref="I25" si="19">SUM(I20:I24)</f>
        <v>62306</v>
      </c>
      <c r="J25" s="105">
        <f t="shared" ref="J25" si="20">SUM(J20:J24)</f>
        <v>143459</v>
      </c>
      <c r="K25" s="105">
        <f t="shared" ref="K25" si="21">SUM(K20:K24)</f>
        <v>52351</v>
      </c>
      <c r="L25" s="105">
        <f t="shared" ref="L25" si="22">SUM(L20:L24)</f>
        <v>45218</v>
      </c>
      <c r="M25" s="105">
        <f t="shared" ref="M25" si="23">SUM(M20:M24)</f>
        <v>80488</v>
      </c>
      <c r="N25" s="105">
        <f t="shared" ref="N25" si="24">SUM(N20:N24)</f>
        <v>178057</v>
      </c>
      <c r="O25" s="105">
        <f t="shared" ref="O25" si="25">SUM(O20:O24)</f>
        <v>7477</v>
      </c>
      <c r="P25" s="105">
        <f t="shared" ref="P25" si="26">SUM(P20:P24)</f>
        <v>34253</v>
      </c>
      <c r="Q25" s="105">
        <f t="shared" ref="Q25" si="27">SUM(Q20:Q24)</f>
        <v>61084</v>
      </c>
      <c r="R25" s="105">
        <f t="shared" ref="R25" si="28">SUM(R20:R24)</f>
        <v>102814</v>
      </c>
      <c r="S25" s="105">
        <f t="shared" ref="S25" si="29">SUM(S20:S24)</f>
        <v>10467</v>
      </c>
      <c r="T25" s="105">
        <f t="shared" ref="T25" si="30">SUM(T20:T24)</f>
        <v>47055</v>
      </c>
      <c r="U25" s="105">
        <f t="shared" ref="U25" si="31">SUM(U20:U24)</f>
        <v>87559</v>
      </c>
      <c r="V25" s="105">
        <f t="shared" ref="V25" si="32">SUM(V20:V24)</f>
        <v>145081</v>
      </c>
      <c r="W25" s="105">
        <f t="shared" ref="W25" si="33">SUM(W20:W24)</f>
        <v>69836</v>
      </c>
      <c r="X25" s="105">
        <f t="shared" ref="X25" si="34">SUM(X20:X24)</f>
        <v>60950</v>
      </c>
      <c r="Y25" s="105">
        <f t="shared" ref="Y25" si="35">SUM(Y20:Y24)</f>
        <v>121842</v>
      </c>
      <c r="Z25" s="105">
        <f t="shared" ref="Z25" si="36">SUM(Z20:Z24)</f>
        <v>252628</v>
      </c>
      <c r="AA25" s="105">
        <f t="shared" ref="AA25" si="37">SUM(AA20:AA24)</f>
        <v>67574</v>
      </c>
      <c r="AB25" s="105">
        <f t="shared" ref="AB25" si="38">SUM(AB20:AB24)</f>
        <v>61114</v>
      </c>
      <c r="AC25" s="105">
        <f t="shared" ref="AC25" si="39">SUM(AC20:AC24)</f>
        <v>128183</v>
      </c>
      <c r="AD25" s="105">
        <f t="shared" ref="AD25" si="40">SUM(AD20:AD24)</f>
        <v>256871</v>
      </c>
      <c r="AE25" s="105">
        <f t="shared" ref="AE25" si="41">SUM(AE20:AE24)</f>
        <v>62916</v>
      </c>
      <c r="AF25" s="105">
        <f t="shared" ref="AF25" si="42">SUM(AF20:AF24)</f>
        <v>64142</v>
      </c>
      <c r="AG25" s="105">
        <f t="shared" ref="AG25" si="43">SUM(AG20:AG24)</f>
        <v>141534</v>
      </c>
      <c r="AH25" s="105">
        <f t="shared" ref="AH25" si="44">SUM(AH20:AH24)</f>
        <v>268592</v>
      </c>
      <c r="AI25" s="105">
        <f t="shared" ref="AI25" si="45">SUM(AI20:AI24)</f>
        <v>53161</v>
      </c>
      <c r="AJ25" s="105">
        <f t="shared" ref="AJ25" si="46">SUM(AJ20:AJ24)</f>
        <v>58694</v>
      </c>
      <c r="AK25" s="105">
        <f t="shared" ref="AK25" si="47">SUM(AK20:AK24)</f>
        <v>135069</v>
      </c>
      <c r="AL25" s="105">
        <f t="shared" ref="AL25" si="48">SUM(AL20:AL24)</f>
        <v>246924</v>
      </c>
      <c r="AM25" s="105">
        <f t="shared" ref="AM25" si="49">SUM(AM20:AM24)</f>
        <v>43961</v>
      </c>
      <c r="AN25" s="105">
        <f t="shared" ref="AN25" si="50">SUM(AN20:AN24)</f>
        <v>49250</v>
      </c>
      <c r="AO25" s="105">
        <f t="shared" ref="AO25" si="51">SUM(AO20:AO24)</f>
        <v>107091</v>
      </c>
      <c r="AP25" s="105">
        <f t="shared" ref="AP25" si="52">SUM(AP20:AP24)</f>
        <v>200302</v>
      </c>
      <c r="AQ25" s="105">
        <f t="shared" ref="AQ25" si="53">SUM(AQ20:AQ24)</f>
        <v>46161</v>
      </c>
      <c r="AR25" s="105">
        <f t="shared" ref="AR25" si="54">SUM(AR20:AR24)</f>
        <v>52850</v>
      </c>
      <c r="AS25" s="105">
        <f t="shared" ref="AS25" si="55">SUM(AS20:AS24)</f>
        <v>119480</v>
      </c>
      <c r="AT25" s="105">
        <f t="shared" ref="AT25" si="56">SUM(AT20:AT24)</f>
        <v>218491</v>
      </c>
      <c r="AU25" s="105">
        <f t="shared" ref="AU25" si="57">SUM(AU20:AU24)</f>
        <v>54238</v>
      </c>
      <c r="AV25" s="105">
        <f t="shared" ref="AV25" si="58">SUM(AV20:AV24)</f>
        <v>62052</v>
      </c>
      <c r="AW25" s="105">
        <f t="shared" ref="AW25" si="59">SUM(AW20:AW24)</f>
        <v>150678</v>
      </c>
      <c r="AX25" s="105">
        <f t="shared" ref="AX25" si="60">SUM(AX20:AX24)</f>
        <v>266968</v>
      </c>
      <c r="AY25" s="105">
        <f t="shared" ref="AY25" si="61">SUM(AY20:AY24)</f>
        <v>41363</v>
      </c>
      <c r="AZ25" s="105">
        <f t="shared" ref="AZ25" si="62">SUM(AZ20:AZ24)</f>
        <v>48745</v>
      </c>
      <c r="BA25" s="105">
        <f t="shared" ref="BA25" si="63">SUM(BA20:BA24)</f>
        <v>126331</v>
      </c>
      <c r="BB25" s="105">
        <f t="shared" ref="BB25" si="64">SUM(BB20:BB24)</f>
        <v>216439</v>
      </c>
    </row>
    <row r="26" spans="1:54" s="100" customFormat="1" x14ac:dyDescent="0.25">
      <c r="A26" s="235" t="s">
        <v>214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</row>
    <row r="27" spans="1:54" s="100" customFormat="1" x14ac:dyDescent="0.25"/>
    <row r="28" spans="1:54" x14ac:dyDescent="0.25">
      <c r="A28" s="306" t="s">
        <v>351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</row>
    <row r="29" spans="1:54" x14ac:dyDescent="0.25">
      <c r="X29" s="173"/>
      <c r="Y29" s="173"/>
      <c r="Z29" s="4"/>
      <c r="AA29" s="4"/>
    </row>
    <row r="30" spans="1:54" x14ac:dyDescent="0.25">
      <c r="A30" s="297" t="s">
        <v>16</v>
      </c>
      <c r="B30" s="297"/>
      <c r="C30" s="255">
        <v>2013</v>
      </c>
      <c r="D30" s="256"/>
      <c r="E30" s="255">
        <v>2015</v>
      </c>
      <c r="F30" s="256"/>
      <c r="G30" s="255">
        <v>2017</v>
      </c>
      <c r="H30" s="256"/>
      <c r="X30" s="173"/>
      <c r="Y30" s="173"/>
      <c r="Z30" s="4"/>
      <c r="AA30" s="4"/>
    </row>
    <row r="31" spans="1:54" ht="30" x14ac:dyDescent="0.25">
      <c r="A31" s="98" t="s">
        <v>25</v>
      </c>
      <c r="B31" s="98" t="s">
        <v>20</v>
      </c>
      <c r="C31" s="97" t="s">
        <v>144</v>
      </c>
      <c r="D31" s="97" t="s">
        <v>182</v>
      </c>
      <c r="E31" s="97" t="s">
        <v>144</v>
      </c>
      <c r="F31" s="97" t="s">
        <v>182</v>
      </c>
      <c r="G31" s="97" t="s">
        <v>144</v>
      </c>
      <c r="H31" s="97" t="s">
        <v>182</v>
      </c>
      <c r="X31" s="173"/>
      <c r="Y31" s="173"/>
      <c r="Z31" s="173"/>
      <c r="AA31" s="4"/>
    </row>
    <row r="32" spans="1:54" x14ac:dyDescent="0.25">
      <c r="A32" s="303" t="s">
        <v>88</v>
      </c>
      <c r="B32" s="96" t="s">
        <v>27</v>
      </c>
      <c r="C32" s="54"/>
      <c r="D32" s="54"/>
      <c r="E32" s="54"/>
      <c r="F32" s="54"/>
      <c r="G32" s="54"/>
      <c r="H32" s="54"/>
      <c r="X32" s="173"/>
      <c r="Y32" s="173"/>
      <c r="Z32" s="173"/>
      <c r="AA32" s="4"/>
    </row>
    <row r="33" spans="1:27" s="100" customFormat="1" x14ac:dyDescent="0.25">
      <c r="A33" s="303"/>
      <c r="B33" s="96" t="s">
        <v>216</v>
      </c>
      <c r="C33" s="54">
        <v>5.2029300000000001E-2</v>
      </c>
      <c r="D33" s="54">
        <v>2.0715999999999998E-3</v>
      </c>
      <c r="E33" s="54">
        <v>4.8521700000000001E-2</v>
      </c>
      <c r="F33" s="54">
        <v>2.2725000000000002E-3</v>
      </c>
      <c r="G33" s="54">
        <v>4.63639E-2</v>
      </c>
      <c r="H33" s="54">
        <v>2.215E-3</v>
      </c>
      <c r="X33" s="173"/>
      <c r="Y33" s="4"/>
      <c r="Z33" s="4"/>
      <c r="AA33" s="4"/>
    </row>
    <row r="34" spans="1:27" x14ac:dyDescent="0.25">
      <c r="A34" s="303"/>
      <c r="B34" s="96" t="s">
        <v>24</v>
      </c>
      <c r="C34" s="54">
        <v>0.48608699999999999</v>
      </c>
      <c r="D34" s="54">
        <v>4.2580999999999999E-3</v>
      </c>
      <c r="E34" s="54">
        <v>0.4728482</v>
      </c>
      <c r="F34" s="54">
        <v>2.7422000000000002E-3</v>
      </c>
      <c r="G34" s="54">
        <v>0.44801089999999999</v>
      </c>
      <c r="H34" s="54">
        <v>3.0864E-3</v>
      </c>
      <c r="K34" s="100"/>
      <c r="L34" s="100"/>
      <c r="M34" s="100"/>
      <c r="N34" s="100"/>
      <c r="O34" s="100"/>
      <c r="X34" s="173"/>
      <c r="Y34" s="173"/>
      <c r="Z34" s="173"/>
      <c r="AA34" s="173"/>
    </row>
    <row r="35" spans="1:27" x14ac:dyDescent="0.25">
      <c r="A35" s="303" t="s">
        <v>122</v>
      </c>
      <c r="B35" s="96" t="s">
        <v>27</v>
      </c>
      <c r="C35" s="54">
        <v>1.561E-4</v>
      </c>
      <c r="D35" s="54">
        <v>9.1299999999999997E-5</v>
      </c>
      <c r="E35" s="54">
        <v>8.1699999999999994E-5</v>
      </c>
      <c r="F35" s="54">
        <v>7.1699999999999995E-5</v>
      </c>
      <c r="G35" s="54"/>
      <c r="H35" s="54"/>
      <c r="K35" s="100"/>
      <c r="L35" s="100"/>
      <c r="M35" s="100"/>
      <c r="N35" s="100"/>
      <c r="O35" s="100"/>
      <c r="X35" s="173"/>
      <c r="Y35" s="173"/>
      <c r="Z35" s="173"/>
      <c r="AA35" s="173"/>
    </row>
    <row r="36" spans="1:27" s="100" customFormat="1" x14ac:dyDescent="0.25">
      <c r="A36" s="303"/>
      <c r="B36" s="96" t="s">
        <v>216</v>
      </c>
      <c r="C36" s="54">
        <v>0.15287819999999999</v>
      </c>
      <c r="D36" s="54">
        <v>4.2208000000000002E-3</v>
      </c>
      <c r="E36" s="54">
        <v>0.1613735</v>
      </c>
      <c r="F36" s="54">
        <v>5.4105000000000004E-3</v>
      </c>
      <c r="G36" s="54">
        <v>0.15978339999999999</v>
      </c>
      <c r="H36" s="54">
        <v>3.8585E-3</v>
      </c>
      <c r="X36" s="173"/>
      <c r="Y36" s="173"/>
      <c r="Z36" s="4"/>
      <c r="AA36" s="4"/>
    </row>
    <row r="37" spans="1:27" x14ac:dyDescent="0.25">
      <c r="A37" s="303"/>
      <c r="B37" s="96" t="s">
        <v>24</v>
      </c>
      <c r="C37" s="54">
        <v>0.1451684</v>
      </c>
      <c r="D37" s="54">
        <v>2.7653999999999999E-3</v>
      </c>
      <c r="E37" s="54">
        <v>0.1535791</v>
      </c>
      <c r="F37" s="54">
        <v>2.1037E-3</v>
      </c>
      <c r="G37" s="54">
        <v>0.16662830000000001</v>
      </c>
      <c r="H37" s="54">
        <v>2.4765E-3</v>
      </c>
      <c r="K37" s="100"/>
      <c r="L37" s="100"/>
      <c r="M37" s="100"/>
      <c r="N37" s="100"/>
      <c r="O37" s="100"/>
      <c r="X37" s="173"/>
      <c r="Y37" s="173"/>
      <c r="Z37" s="4"/>
      <c r="AA37" s="4"/>
    </row>
    <row r="38" spans="1:27" x14ac:dyDescent="0.25">
      <c r="A38" s="303" t="s">
        <v>77</v>
      </c>
      <c r="B38" s="96" t="s">
        <v>27</v>
      </c>
      <c r="C38" s="54"/>
      <c r="D38" s="54"/>
      <c r="E38" s="54"/>
      <c r="F38" s="54"/>
      <c r="G38" s="54"/>
      <c r="H38" s="54"/>
      <c r="X38" s="173"/>
      <c r="Y38" s="173"/>
      <c r="Z38" s="173"/>
      <c r="AA38" s="4"/>
    </row>
    <row r="39" spans="1:27" s="100" customFormat="1" x14ac:dyDescent="0.25">
      <c r="A39" s="303"/>
      <c r="B39" s="96" t="s">
        <v>216</v>
      </c>
      <c r="C39" s="54">
        <v>9.1061000000000007E-3</v>
      </c>
      <c r="D39" s="54">
        <v>1.1042999999999999E-3</v>
      </c>
      <c r="E39" s="54">
        <v>7.1465000000000001E-3</v>
      </c>
      <c r="F39" s="54">
        <v>4.7649999999999998E-4</v>
      </c>
      <c r="G39" s="54">
        <v>6.5005999999999996E-3</v>
      </c>
      <c r="H39" s="54">
        <v>5.1460000000000004E-4</v>
      </c>
      <c r="X39" s="173"/>
      <c r="Y39" s="173"/>
      <c r="Z39" s="173"/>
      <c r="AA39" s="4"/>
    </row>
    <row r="40" spans="1:27" x14ac:dyDescent="0.25">
      <c r="A40" s="303"/>
      <c r="B40" s="96" t="s">
        <v>24</v>
      </c>
      <c r="C40" s="54">
        <v>9.8650399999999999E-2</v>
      </c>
      <c r="D40" s="54">
        <v>1.7122999999999999E-3</v>
      </c>
      <c r="E40" s="54">
        <v>0.10187980000000001</v>
      </c>
      <c r="F40" s="54">
        <v>1.2702E-3</v>
      </c>
      <c r="G40" s="54">
        <v>0.10058789999999999</v>
      </c>
      <c r="H40" s="54">
        <v>1.2121E-3</v>
      </c>
      <c r="K40" s="100"/>
      <c r="L40" s="100"/>
      <c r="M40" s="100"/>
      <c r="N40" s="100"/>
      <c r="O40" s="100"/>
      <c r="X40" s="173"/>
      <c r="Y40" s="4"/>
      <c r="Z40" s="4"/>
      <c r="AA40" s="4"/>
    </row>
    <row r="41" spans="1:27" x14ac:dyDescent="0.25">
      <c r="A41" s="303" t="s">
        <v>79</v>
      </c>
      <c r="B41" s="96" t="s">
        <v>27</v>
      </c>
      <c r="C41" s="54"/>
      <c r="D41" s="54"/>
      <c r="E41" s="54"/>
      <c r="F41" s="54"/>
      <c r="G41" s="54"/>
      <c r="H41" s="54"/>
      <c r="X41" s="173"/>
      <c r="Y41" s="173"/>
      <c r="Z41" s="173"/>
      <c r="AA41" s="173"/>
    </row>
    <row r="42" spans="1:27" s="100" customFormat="1" x14ac:dyDescent="0.25">
      <c r="A42" s="303"/>
      <c r="B42" s="96" t="s">
        <v>216</v>
      </c>
      <c r="C42" s="54">
        <v>4.9790000000000001E-4</v>
      </c>
      <c r="D42" s="54">
        <v>1.3459999999999999E-4</v>
      </c>
      <c r="E42" s="54">
        <v>7.2559999999999996E-4</v>
      </c>
      <c r="F42" s="54">
        <v>1.8110000000000001E-4</v>
      </c>
      <c r="G42" s="54">
        <v>3.57E-4</v>
      </c>
      <c r="H42" s="54">
        <v>1.105E-4</v>
      </c>
      <c r="X42" s="173"/>
      <c r="Y42" s="173"/>
      <c r="Z42" s="173"/>
      <c r="AA42" s="173"/>
    </row>
    <row r="43" spans="1:27" x14ac:dyDescent="0.25">
      <c r="A43" s="303"/>
      <c r="B43" s="96" t="s">
        <v>24</v>
      </c>
      <c r="C43" s="54">
        <v>7.9185000000000005E-2</v>
      </c>
      <c r="D43" s="54">
        <v>1.5282E-3</v>
      </c>
      <c r="E43" s="54">
        <v>8.4132799999999994E-2</v>
      </c>
      <c r="F43" s="54">
        <v>1.1127000000000001E-3</v>
      </c>
      <c r="G43" s="54">
        <v>8.0532199999999998E-2</v>
      </c>
      <c r="H43" s="54">
        <v>1.1742E-3</v>
      </c>
      <c r="K43" s="100"/>
      <c r="L43" s="100"/>
      <c r="M43" s="100"/>
      <c r="N43" s="100"/>
      <c r="O43" s="100"/>
      <c r="X43" s="173"/>
      <c r="Y43" s="173"/>
      <c r="Z43" s="4"/>
      <c r="AA43" s="4"/>
    </row>
    <row r="44" spans="1:27" x14ac:dyDescent="0.25">
      <c r="A44" s="302" t="s">
        <v>80</v>
      </c>
      <c r="B44" s="96" t="s">
        <v>27</v>
      </c>
      <c r="C44" s="54">
        <v>0.99984390000000001</v>
      </c>
      <c r="D44" s="54">
        <v>9.1299999999999997E-5</v>
      </c>
      <c r="E44" s="54">
        <v>0.99991830000000004</v>
      </c>
      <c r="F44" s="54">
        <v>7.1699999999999995E-5</v>
      </c>
      <c r="G44" s="54">
        <v>1</v>
      </c>
      <c r="H44" s="54" t="s">
        <v>95</v>
      </c>
      <c r="K44" s="100"/>
      <c r="L44" s="100"/>
      <c r="M44" s="100"/>
      <c r="N44" s="100"/>
      <c r="O44" s="100"/>
      <c r="X44" s="173"/>
      <c r="Y44" s="173"/>
      <c r="Z44" s="4"/>
      <c r="AA44" s="4"/>
    </row>
    <row r="45" spans="1:27" s="100" customFormat="1" x14ac:dyDescent="0.25">
      <c r="A45" s="302"/>
      <c r="B45" s="96" t="s">
        <v>216</v>
      </c>
      <c r="C45" s="54">
        <v>0.78548850000000003</v>
      </c>
      <c r="D45" s="54">
        <v>4.7532E-3</v>
      </c>
      <c r="E45" s="54">
        <v>0.78223279999999995</v>
      </c>
      <c r="F45" s="54">
        <v>5.0993999999999996E-3</v>
      </c>
      <c r="G45" s="54">
        <v>0.78699509999999995</v>
      </c>
      <c r="H45" s="54">
        <v>4.0876999999999997E-3</v>
      </c>
      <c r="X45" s="173"/>
      <c r="Y45" s="173"/>
      <c r="Z45" s="173"/>
      <c r="AA45" s="4"/>
    </row>
    <row r="46" spans="1:27" x14ac:dyDescent="0.25">
      <c r="A46" s="302"/>
      <c r="B46" s="96" t="s">
        <v>24</v>
      </c>
      <c r="C46" s="54">
        <v>0.1909092</v>
      </c>
      <c r="D46" s="54">
        <v>3.0240000000000002E-3</v>
      </c>
      <c r="E46" s="54">
        <v>0.18756010000000001</v>
      </c>
      <c r="F46" s="54">
        <v>1.9074000000000001E-3</v>
      </c>
      <c r="G46" s="54">
        <v>0.2042408</v>
      </c>
      <c r="H46" s="54">
        <v>1.9794000000000001E-3</v>
      </c>
      <c r="K46" s="100"/>
      <c r="L46" s="100"/>
      <c r="M46" s="100"/>
      <c r="N46" s="100"/>
      <c r="O46" s="100"/>
      <c r="X46" s="173"/>
      <c r="Y46" s="173"/>
      <c r="Z46" s="173"/>
      <c r="AA46" s="4"/>
    </row>
    <row r="47" spans="1:27" x14ac:dyDescent="0.25">
      <c r="A47" s="235" t="s">
        <v>214</v>
      </c>
      <c r="B47" s="235"/>
      <c r="C47" s="235"/>
      <c r="D47" s="235"/>
      <c r="E47" s="235"/>
      <c r="F47" s="235"/>
      <c r="G47" s="235"/>
      <c r="H47" s="235"/>
      <c r="X47" s="173"/>
      <c r="Y47" s="4"/>
      <c r="Z47" s="4"/>
      <c r="AA47" s="4"/>
    </row>
    <row r="48" spans="1:27" x14ac:dyDescent="0.25">
      <c r="X48" s="173"/>
      <c r="Y48" s="173"/>
      <c r="Z48" s="173"/>
      <c r="AA48" s="173"/>
    </row>
    <row r="49" spans="24:27" x14ac:dyDescent="0.25">
      <c r="X49" s="173"/>
      <c r="Y49" s="173"/>
      <c r="Z49" s="173"/>
      <c r="AA49" s="173"/>
    </row>
    <row r="50" spans="24:27" x14ac:dyDescent="0.25">
      <c r="X50" s="173"/>
      <c r="Y50" s="173"/>
      <c r="Z50" s="4"/>
      <c r="AA50" s="4"/>
    </row>
    <row r="51" spans="24:27" x14ac:dyDescent="0.25">
      <c r="X51" s="173"/>
      <c r="Y51" s="173"/>
      <c r="Z51" s="4"/>
      <c r="AA51" s="4"/>
    </row>
    <row r="52" spans="24:27" x14ac:dyDescent="0.25">
      <c r="X52" s="173"/>
      <c r="Y52" s="173"/>
      <c r="Z52" s="173"/>
      <c r="AA52" s="4"/>
    </row>
    <row r="53" spans="24:27" x14ac:dyDescent="0.25">
      <c r="X53" s="173"/>
      <c r="Y53" s="173"/>
      <c r="Z53" s="173"/>
      <c r="AA53" s="4"/>
    </row>
    <row r="54" spans="24:27" x14ac:dyDescent="0.25">
      <c r="X54" s="173"/>
      <c r="Y54" s="4"/>
      <c r="Z54" s="4"/>
      <c r="AA54" s="4"/>
    </row>
    <row r="55" spans="24:27" x14ac:dyDescent="0.25">
      <c r="X55" s="173"/>
      <c r="Y55" s="173"/>
      <c r="Z55" s="173"/>
      <c r="AA55" s="173"/>
    </row>
    <row r="56" spans="24:27" x14ac:dyDescent="0.25">
      <c r="X56" s="173"/>
      <c r="Y56" s="173"/>
      <c r="Z56" s="173"/>
      <c r="AA56" s="173"/>
    </row>
    <row r="57" spans="24:27" x14ac:dyDescent="0.25">
      <c r="X57" s="173"/>
      <c r="Y57" s="173"/>
      <c r="Z57" s="4"/>
      <c r="AA57" s="4"/>
    </row>
    <row r="58" spans="24:27" x14ac:dyDescent="0.25">
      <c r="X58" s="173"/>
      <c r="Y58" s="173"/>
      <c r="Z58" s="4"/>
      <c r="AA58" s="4"/>
    </row>
    <row r="59" spans="24:27" x14ac:dyDescent="0.25">
      <c r="X59" s="173"/>
      <c r="Y59" s="173"/>
      <c r="Z59" s="173"/>
      <c r="AA59" s="4"/>
    </row>
    <row r="60" spans="24:27" x14ac:dyDescent="0.25">
      <c r="X60" s="173"/>
      <c r="Y60" s="173"/>
      <c r="Z60" s="173"/>
      <c r="AA60" s="4"/>
    </row>
    <row r="61" spans="24:27" x14ac:dyDescent="0.25">
      <c r="X61" s="173"/>
      <c r="Y61" s="4"/>
      <c r="Z61" s="4"/>
      <c r="AA61" s="4"/>
    </row>
    <row r="62" spans="24:27" x14ac:dyDescent="0.25">
      <c r="X62" s="173"/>
      <c r="Y62" s="173"/>
      <c r="Z62" s="173"/>
      <c r="AA62" s="173"/>
    </row>
    <row r="63" spans="24:27" x14ac:dyDescent="0.25">
      <c r="X63" s="173"/>
      <c r="Y63" s="173"/>
      <c r="Z63" s="173"/>
      <c r="AA63" s="173"/>
    </row>
    <row r="64" spans="24:27" x14ac:dyDescent="0.25">
      <c r="X64" s="173"/>
      <c r="Y64" s="173"/>
      <c r="Z64" s="4"/>
      <c r="AA64" s="4"/>
    </row>
    <row r="65" spans="24:27" x14ac:dyDescent="0.25">
      <c r="X65" s="173"/>
      <c r="Y65" s="173"/>
      <c r="Z65" s="4"/>
      <c r="AA65" s="4"/>
    </row>
    <row r="66" spans="24:27" x14ac:dyDescent="0.25">
      <c r="X66" s="173"/>
      <c r="Y66" s="173"/>
      <c r="Z66" s="173"/>
      <c r="AA66" s="4"/>
    </row>
    <row r="67" spans="24:27" x14ac:dyDescent="0.25">
      <c r="X67" s="173"/>
      <c r="Y67" s="173"/>
      <c r="Z67" s="173"/>
      <c r="AA67" s="4"/>
    </row>
    <row r="68" spans="24:27" x14ac:dyDescent="0.25">
      <c r="X68" s="173"/>
      <c r="Y68" s="4"/>
      <c r="Z68" s="4"/>
      <c r="AA68" s="4"/>
    </row>
    <row r="69" spans="24:27" x14ac:dyDescent="0.25">
      <c r="X69" s="173"/>
      <c r="Y69" s="173"/>
      <c r="Z69" s="173"/>
      <c r="AA69" s="173"/>
    </row>
    <row r="70" spans="24:27" x14ac:dyDescent="0.25">
      <c r="X70" s="173"/>
      <c r="Y70" s="173"/>
      <c r="Z70" s="173"/>
      <c r="AA70" s="173"/>
    </row>
    <row r="71" spans="24:27" x14ac:dyDescent="0.25">
      <c r="X71" s="173"/>
      <c r="Y71" s="173"/>
      <c r="Z71" s="4"/>
      <c r="AA71" s="4"/>
    </row>
    <row r="72" spans="24:27" x14ac:dyDescent="0.25">
      <c r="X72" s="173"/>
      <c r="Y72" s="173"/>
      <c r="Z72" s="4"/>
      <c r="AA72" s="4"/>
    </row>
    <row r="73" spans="24:27" x14ac:dyDescent="0.25">
      <c r="X73" s="173"/>
      <c r="Y73" s="173"/>
      <c r="Z73" s="173"/>
      <c r="AA73" s="4"/>
    </row>
    <row r="74" spans="24:27" x14ac:dyDescent="0.25">
      <c r="X74" s="173"/>
      <c r="Y74" s="173"/>
      <c r="Z74" s="173"/>
      <c r="AA74" s="4"/>
    </row>
    <row r="75" spans="24:27" x14ac:dyDescent="0.25">
      <c r="X75" s="173"/>
      <c r="Y75" s="4"/>
      <c r="Z75" s="4"/>
      <c r="AA75" s="4"/>
    </row>
    <row r="76" spans="24:27" x14ac:dyDescent="0.25">
      <c r="X76" s="173"/>
      <c r="Y76" s="173"/>
      <c r="Z76" s="173"/>
      <c r="AA76" s="173"/>
    </row>
    <row r="77" spans="24:27" x14ac:dyDescent="0.25">
      <c r="X77" s="173"/>
      <c r="Y77" s="173"/>
      <c r="Z77" s="173"/>
      <c r="AA77" s="173"/>
    </row>
    <row r="78" spans="24:27" x14ac:dyDescent="0.25">
      <c r="X78" s="173"/>
      <c r="Y78" s="173"/>
      <c r="Z78" s="4"/>
      <c r="AA78" s="4"/>
    </row>
    <row r="79" spans="24:27" x14ac:dyDescent="0.25">
      <c r="X79" s="173"/>
      <c r="Y79" s="173"/>
      <c r="Z79" s="4"/>
      <c r="AA79" s="4"/>
    </row>
    <row r="80" spans="24:27" x14ac:dyDescent="0.25">
      <c r="X80" s="173"/>
      <c r="Y80" s="173"/>
      <c r="Z80" s="173"/>
      <c r="AA80" s="4"/>
    </row>
    <row r="81" spans="24:27" x14ac:dyDescent="0.25">
      <c r="X81" s="173"/>
      <c r="Y81" s="173"/>
      <c r="Z81" s="173"/>
      <c r="AA81" s="4"/>
    </row>
    <row r="82" spans="24:27" x14ac:dyDescent="0.25">
      <c r="X82" s="173"/>
      <c r="Y82" s="4"/>
      <c r="Z82" s="4"/>
      <c r="AA82" s="4"/>
    </row>
    <row r="83" spans="24:27" x14ac:dyDescent="0.25">
      <c r="X83" s="173"/>
      <c r="Y83" s="173"/>
      <c r="Z83" s="173"/>
      <c r="AA83" s="173"/>
    </row>
    <row r="84" spans="24:27" x14ac:dyDescent="0.25">
      <c r="X84" s="173"/>
      <c r="Y84" s="173"/>
      <c r="Z84" s="173"/>
      <c r="AA84" s="173"/>
    </row>
    <row r="85" spans="24:27" x14ac:dyDescent="0.25">
      <c r="X85" s="173"/>
      <c r="Y85" s="173"/>
      <c r="Z85" s="4"/>
      <c r="AA85" s="4"/>
    </row>
    <row r="86" spans="24:27" x14ac:dyDescent="0.25">
      <c r="X86" s="173"/>
      <c r="Y86" s="173"/>
      <c r="Z86" s="4"/>
      <c r="AA86" s="4"/>
    </row>
    <row r="87" spans="24:27" x14ac:dyDescent="0.25">
      <c r="X87" s="173"/>
      <c r="Y87" s="173"/>
      <c r="Z87" s="173"/>
      <c r="AA87" s="4"/>
    </row>
    <row r="88" spans="24:27" x14ac:dyDescent="0.25">
      <c r="X88" s="173"/>
      <c r="Y88" s="173"/>
      <c r="Z88" s="173"/>
      <c r="AA88" s="4"/>
    </row>
    <row r="89" spans="24:27" x14ac:dyDescent="0.25">
      <c r="X89" s="173"/>
      <c r="Y89" s="4"/>
      <c r="Z89" s="4"/>
      <c r="AA89" s="4"/>
    </row>
  </sheetData>
  <mergeCells count="57">
    <mergeCell ref="A47:H47"/>
    <mergeCell ref="A35:A37"/>
    <mergeCell ref="A38:A40"/>
    <mergeCell ref="A41:A43"/>
    <mergeCell ref="A44:A46"/>
    <mergeCell ref="A30:B30"/>
    <mergeCell ref="C30:D30"/>
    <mergeCell ref="E30:F30"/>
    <mergeCell ref="G30:H30"/>
    <mergeCell ref="A32:A34"/>
    <mergeCell ref="A26:BB26"/>
    <mergeCell ref="A28:O28"/>
    <mergeCell ref="AM18:AP18"/>
    <mergeCell ref="AQ18:AT18"/>
    <mergeCell ref="AU18:AX18"/>
    <mergeCell ref="AY18:BB18"/>
    <mergeCell ref="O18:R18"/>
    <mergeCell ref="S18:V18"/>
    <mergeCell ref="W18:Z18"/>
    <mergeCell ref="AA18:AD18"/>
    <mergeCell ref="AE18:AH18"/>
    <mergeCell ref="AI18:AL18"/>
    <mergeCell ref="A22:B22"/>
    <mergeCell ref="A23:B23"/>
    <mergeCell ref="A24:B24"/>
    <mergeCell ref="A25:B25"/>
    <mergeCell ref="AQ5:AT5"/>
    <mergeCell ref="AU5:AX5"/>
    <mergeCell ref="AY5:BB5"/>
    <mergeCell ref="A13:BB13"/>
    <mergeCell ref="A15:O15"/>
    <mergeCell ref="A12:B12"/>
    <mergeCell ref="C5:F5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3:K3"/>
    <mergeCell ref="A5:A6"/>
    <mergeCell ref="A2:O2"/>
    <mergeCell ref="A20:B20"/>
    <mergeCell ref="A21:B21"/>
    <mergeCell ref="A7:B7"/>
    <mergeCell ref="A8:B8"/>
    <mergeCell ref="A9:B9"/>
    <mergeCell ref="A10:B10"/>
    <mergeCell ref="A11:B11"/>
    <mergeCell ref="A16:K16"/>
    <mergeCell ref="A18:A19"/>
    <mergeCell ref="C18:F18"/>
    <mergeCell ref="G18:J18"/>
    <mergeCell ref="K18:N18"/>
  </mergeCells>
  <hyperlinks>
    <hyperlink ref="A1" location="Índice!A1" display="Índice!A1" xr:uid="{80BFA735-094C-40C4-BDF6-EDEA7F77D2D1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BC2C-8720-4A26-B6C7-2ED7FD443511}">
  <dimension ref="A1:O52"/>
  <sheetViews>
    <sheetView workbookViewId="0"/>
  </sheetViews>
  <sheetFormatPr baseColWidth="10" defaultRowHeight="15" x14ac:dyDescent="0.25"/>
  <sheetData>
    <row r="1" spans="1:15" s="204" customFormat="1" x14ac:dyDescent="0.25">
      <c r="A1" s="207" t="s">
        <v>273</v>
      </c>
    </row>
    <row r="2" spans="1:15" x14ac:dyDescent="0.25">
      <c r="A2" s="306" t="s">
        <v>217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5" x14ac:dyDescent="0.25">
      <c r="I4" s="115"/>
      <c r="J4" s="115"/>
      <c r="K4" s="115"/>
      <c r="L4" s="115"/>
      <c r="M4" s="115"/>
    </row>
    <row r="5" spans="1:15" x14ac:dyDescent="0.25">
      <c r="A5" s="114" t="s">
        <v>16</v>
      </c>
      <c r="B5" s="254">
        <v>2017</v>
      </c>
      <c r="C5" s="254"/>
      <c r="D5" s="254"/>
      <c r="I5" s="115"/>
      <c r="J5" s="115"/>
      <c r="K5" s="115"/>
      <c r="L5" s="115"/>
      <c r="M5" s="115"/>
    </row>
    <row r="6" spans="1:15" x14ac:dyDescent="0.25">
      <c r="A6" s="114" t="s">
        <v>25</v>
      </c>
      <c r="B6" s="113" t="s">
        <v>218</v>
      </c>
      <c r="C6" s="113" t="s">
        <v>219</v>
      </c>
      <c r="D6" s="113" t="s">
        <v>8</v>
      </c>
      <c r="I6" s="115"/>
      <c r="J6" s="4"/>
      <c r="K6" s="4"/>
      <c r="L6" s="4"/>
      <c r="M6" s="4"/>
    </row>
    <row r="7" spans="1:15" s="115" customFormat="1" x14ac:dyDescent="0.25">
      <c r="A7" s="114" t="s">
        <v>88</v>
      </c>
      <c r="B7" s="113">
        <v>49091</v>
      </c>
      <c r="C7" s="113">
        <v>143873</v>
      </c>
      <c r="D7" s="113">
        <v>192964</v>
      </c>
      <c r="J7" s="4"/>
      <c r="K7" s="4"/>
      <c r="L7" s="4"/>
      <c r="M7" s="4"/>
    </row>
    <row r="8" spans="1:15" s="115" customFormat="1" x14ac:dyDescent="0.25">
      <c r="A8" s="114" t="s">
        <v>122</v>
      </c>
      <c r="B8" s="113">
        <v>219898</v>
      </c>
      <c r="C8" s="113">
        <v>445112</v>
      </c>
      <c r="D8" s="113">
        <v>665010</v>
      </c>
      <c r="J8" s="4"/>
      <c r="K8" s="4"/>
      <c r="L8" s="4"/>
    </row>
    <row r="9" spans="1:15" s="115" customFormat="1" x14ac:dyDescent="0.25">
      <c r="A9" s="114" t="s">
        <v>77</v>
      </c>
      <c r="B9" s="113">
        <v>7672</v>
      </c>
      <c r="C9" s="113">
        <v>19383</v>
      </c>
      <c r="D9" s="113">
        <v>27055</v>
      </c>
      <c r="L9" s="4"/>
    </row>
    <row r="10" spans="1:15" x14ac:dyDescent="0.25">
      <c r="A10" s="114" t="s">
        <v>79</v>
      </c>
      <c r="B10" s="5">
        <v>666</v>
      </c>
      <c r="C10" s="5">
        <v>820</v>
      </c>
      <c r="D10" s="5">
        <v>1486</v>
      </c>
      <c r="I10" s="115"/>
      <c r="J10" s="4"/>
      <c r="K10" s="4"/>
      <c r="L10" s="4"/>
      <c r="M10" s="4"/>
    </row>
    <row r="11" spans="1:15" x14ac:dyDescent="0.25">
      <c r="A11" s="114" t="s">
        <v>80</v>
      </c>
      <c r="B11" s="5">
        <v>2818354</v>
      </c>
      <c r="C11" s="5">
        <v>457078</v>
      </c>
      <c r="D11" s="5">
        <v>3275432</v>
      </c>
      <c r="I11" s="115"/>
      <c r="J11" s="4"/>
      <c r="K11" s="4"/>
      <c r="L11" s="4"/>
      <c r="M11" s="4"/>
    </row>
    <row r="12" spans="1:15" x14ac:dyDescent="0.25">
      <c r="A12" s="114" t="s">
        <v>8</v>
      </c>
      <c r="B12" s="5">
        <v>3095681</v>
      </c>
      <c r="C12" s="5">
        <v>1066266</v>
      </c>
      <c r="D12" s="5">
        <v>4161947</v>
      </c>
      <c r="I12" s="115"/>
      <c r="J12" s="115"/>
    </row>
    <row r="13" spans="1:15" s="115" customFormat="1" x14ac:dyDescent="0.25">
      <c r="A13" s="307" t="s">
        <v>214</v>
      </c>
      <c r="B13" s="307"/>
      <c r="C13" s="307"/>
      <c r="D13" s="307"/>
      <c r="E13" s="307"/>
      <c r="F13" s="307"/>
      <c r="G13" s="92"/>
    </row>
    <row r="15" spans="1:15" x14ac:dyDescent="0.25">
      <c r="A15" s="306" t="s">
        <v>220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</row>
    <row r="16" spans="1:15" x14ac:dyDescent="0.25">
      <c r="A16" s="232" t="s">
        <v>197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107"/>
      <c r="M16" s="107"/>
      <c r="N16" s="107"/>
      <c r="O16" s="107"/>
    </row>
    <row r="17" spans="1:15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 x14ac:dyDescent="0.25">
      <c r="A18" s="108" t="s">
        <v>16</v>
      </c>
      <c r="B18" s="254">
        <v>2017</v>
      </c>
      <c r="C18" s="254"/>
      <c r="D18" s="254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 x14ac:dyDescent="0.25">
      <c r="A19" s="114" t="s">
        <v>25</v>
      </c>
      <c r="B19" s="106" t="s">
        <v>218</v>
      </c>
      <c r="C19" s="106" t="s">
        <v>219</v>
      </c>
      <c r="D19" s="106" t="s">
        <v>8</v>
      </c>
      <c r="E19" s="107"/>
      <c r="F19" s="107"/>
      <c r="G19" s="107"/>
      <c r="H19" s="115"/>
      <c r="I19" s="115"/>
      <c r="J19" s="115"/>
      <c r="K19" s="115"/>
      <c r="L19" s="115"/>
      <c r="M19" s="107"/>
      <c r="N19" s="107"/>
      <c r="O19" s="107"/>
    </row>
    <row r="20" spans="1:15" s="115" customFormat="1" x14ac:dyDescent="0.25">
      <c r="A20" s="114" t="s">
        <v>88</v>
      </c>
      <c r="B20" s="113">
        <v>477</v>
      </c>
      <c r="C20" s="113">
        <v>1673</v>
      </c>
      <c r="D20" s="113">
        <v>2150</v>
      </c>
    </row>
    <row r="21" spans="1:15" s="115" customFormat="1" x14ac:dyDescent="0.25">
      <c r="A21" s="114" t="s">
        <v>122</v>
      </c>
      <c r="B21" s="113">
        <v>2213</v>
      </c>
      <c r="C21" s="113">
        <v>5248</v>
      </c>
      <c r="D21" s="113">
        <v>7461</v>
      </c>
    </row>
    <row r="22" spans="1:15" s="115" customFormat="1" x14ac:dyDescent="0.25">
      <c r="A22" s="114" t="s">
        <v>77</v>
      </c>
      <c r="B22" s="113">
        <v>77</v>
      </c>
      <c r="C22" s="113">
        <v>206</v>
      </c>
      <c r="D22" s="113">
        <v>283</v>
      </c>
    </row>
    <row r="23" spans="1:15" x14ac:dyDescent="0.25">
      <c r="A23" s="108" t="s">
        <v>79</v>
      </c>
      <c r="B23" s="5">
        <v>5</v>
      </c>
      <c r="C23" s="5">
        <v>10</v>
      </c>
      <c r="D23" s="5">
        <v>15</v>
      </c>
      <c r="E23" s="107"/>
      <c r="F23" s="107"/>
      <c r="G23" s="107"/>
      <c r="H23" s="115"/>
      <c r="I23" s="115"/>
      <c r="J23" s="115"/>
      <c r="K23" s="115"/>
      <c r="L23" s="115"/>
      <c r="M23" s="107"/>
      <c r="N23" s="107"/>
      <c r="O23" s="107"/>
    </row>
    <row r="24" spans="1:15" x14ac:dyDescent="0.25">
      <c r="A24" s="108" t="s">
        <v>80</v>
      </c>
      <c r="B24" s="5">
        <v>33347</v>
      </c>
      <c r="C24" s="5">
        <v>5489</v>
      </c>
      <c r="D24" s="5">
        <v>38836</v>
      </c>
      <c r="E24" s="107"/>
      <c r="F24" s="107"/>
      <c r="G24" s="107"/>
      <c r="H24" s="115"/>
      <c r="I24" s="115"/>
      <c r="J24" s="4"/>
      <c r="K24" s="4"/>
      <c r="L24" s="4"/>
      <c r="M24" s="107"/>
      <c r="N24" s="107"/>
      <c r="O24" s="107"/>
    </row>
    <row r="25" spans="1:15" x14ac:dyDescent="0.25">
      <c r="A25" s="108" t="s">
        <v>8</v>
      </c>
      <c r="B25" s="5">
        <v>36119</v>
      </c>
      <c r="C25" s="5">
        <v>12626</v>
      </c>
      <c r="D25" s="5">
        <v>48745</v>
      </c>
      <c r="E25" s="107"/>
      <c r="F25" s="107"/>
      <c r="G25" s="107"/>
      <c r="H25" s="115"/>
      <c r="I25" s="115"/>
      <c r="J25" s="4"/>
      <c r="K25" s="4"/>
      <c r="L25" s="4"/>
      <c r="M25" s="107"/>
      <c r="N25" s="107"/>
      <c r="O25" s="107"/>
    </row>
    <row r="26" spans="1:15" x14ac:dyDescent="0.25">
      <c r="A26" s="307" t="s">
        <v>214</v>
      </c>
      <c r="B26" s="307"/>
      <c r="C26" s="307"/>
      <c r="D26" s="307"/>
      <c r="E26" s="307"/>
      <c r="F26" s="307"/>
      <c r="H26" s="115"/>
      <c r="I26" s="115"/>
      <c r="J26" s="4"/>
      <c r="K26" s="4"/>
      <c r="L26" s="4"/>
    </row>
    <row r="27" spans="1:15" x14ac:dyDescent="0.25">
      <c r="H27" s="115"/>
      <c r="I27" s="115"/>
    </row>
    <row r="28" spans="1:15" x14ac:dyDescent="0.25">
      <c r="A28" s="306" t="s">
        <v>221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</row>
    <row r="29" spans="1:15" x14ac:dyDescent="0.25">
      <c r="A29" s="232" t="s">
        <v>197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115"/>
      <c r="M29" s="115"/>
      <c r="N29" s="115"/>
      <c r="O29" s="115"/>
    </row>
    <row r="30" spans="1:15" s="115" customFormat="1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5" x14ac:dyDescent="0.25">
      <c r="A31" s="240" t="s">
        <v>219</v>
      </c>
      <c r="B31" s="240" t="s">
        <v>26</v>
      </c>
      <c r="C31" s="255">
        <v>2017</v>
      </c>
      <c r="D31" s="256"/>
    </row>
    <row r="32" spans="1:15" ht="30" x14ac:dyDescent="0.25">
      <c r="A32" s="240"/>
      <c r="B32" s="240"/>
      <c r="C32" s="112" t="s">
        <v>144</v>
      </c>
      <c r="D32" s="112" t="s">
        <v>182</v>
      </c>
      <c r="E32" s="115"/>
    </row>
    <row r="33" spans="1:6" x14ac:dyDescent="0.25">
      <c r="A33" s="240" t="s">
        <v>218</v>
      </c>
      <c r="B33" s="114" t="s">
        <v>88</v>
      </c>
      <c r="C33" s="54">
        <v>0.25440499999999999</v>
      </c>
      <c r="D33" s="54">
        <v>2.8670399999999999E-2</v>
      </c>
      <c r="E33" s="115"/>
      <c r="F33" s="115"/>
    </row>
    <row r="34" spans="1:6" s="115" customFormat="1" x14ac:dyDescent="0.25">
      <c r="A34" s="240"/>
      <c r="B34" s="114" t="s">
        <v>122</v>
      </c>
      <c r="C34" s="54">
        <v>0.33066869999999998</v>
      </c>
      <c r="D34" s="54">
        <v>1.6074700000000001E-2</v>
      </c>
    </row>
    <row r="35" spans="1:6" s="115" customFormat="1" x14ac:dyDescent="0.25">
      <c r="A35" s="240"/>
      <c r="B35" s="114" t="s">
        <v>77</v>
      </c>
      <c r="C35" s="54">
        <v>0.2835705</v>
      </c>
      <c r="D35" s="54">
        <v>3.7608999999999997E-2</v>
      </c>
    </row>
    <row r="36" spans="1:6" s="115" customFormat="1" x14ac:dyDescent="0.25">
      <c r="A36" s="240"/>
      <c r="B36" s="114" t="s">
        <v>79</v>
      </c>
      <c r="C36" s="54">
        <v>0.448183</v>
      </c>
      <c r="D36" s="54">
        <v>0.15495629999999999</v>
      </c>
    </row>
    <row r="37" spans="1:6" x14ac:dyDescent="0.25">
      <c r="A37" s="240"/>
      <c r="B37" s="114" t="s">
        <v>80</v>
      </c>
      <c r="C37" s="54">
        <v>0.86045260000000001</v>
      </c>
      <c r="D37" s="54">
        <v>2.9908999999999999E-3</v>
      </c>
      <c r="E37" s="115"/>
      <c r="F37" s="115"/>
    </row>
    <row r="38" spans="1:6" x14ac:dyDescent="0.25">
      <c r="A38" s="240" t="s">
        <v>219</v>
      </c>
      <c r="B38" s="114" t="s">
        <v>88</v>
      </c>
      <c r="C38" s="54">
        <v>0.74559500000000001</v>
      </c>
      <c r="D38" s="54">
        <v>2.8670399999999999E-2</v>
      </c>
      <c r="E38" s="115"/>
      <c r="F38" s="115"/>
    </row>
    <row r="39" spans="1:6" s="115" customFormat="1" x14ac:dyDescent="0.25">
      <c r="A39" s="240"/>
      <c r="B39" s="114" t="s">
        <v>122</v>
      </c>
      <c r="C39" s="54">
        <v>0.66933129999999996</v>
      </c>
      <c r="D39" s="54">
        <v>1.6074700000000001E-2</v>
      </c>
    </row>
    <row r="40" spans="1:6" s="115" customFormat="1" x14ac:dyDescent="0.25">
      <c r="A40" s="240"/>
      <c r="B40" s="114" t="s">
        <v>77</v>
      </c>
      <c r="C40" s="54">
        <v>0.71642950000000005</v>
      </c>
      <c r="D40" s="54">
        <v>3.7608999999999997E-2</v>
      </c>
    </row>
    <row r="41" spans="1:6" s="115" customFormat="1" x14ac:dyDescent="0.25">
      <c r="A41" s="240"/>
      <c r="B41" s="114" t="s">
        <v>79</v>
      </c>
      <c r="C41" s="54">
        <v>0.551817</v>
      </c>
      <c r="D41" s="54">
        <v>0.15495629999999999</v>
      </c>
    </row>
    <row r="42" spans="1:6" x14ac:dyDescent="0.25">
      <c r="A42" s="240"/>
      <c r="B42" s="114" t="s">
        <v>80</v>
      </c>
      <c r="C42" s="54">
        <v>0.13954739999999999</v>
      </c>
      <c r="D42" s="54">
        <v>2.9908999999999999E-3</v>
      </c>
      <c r="E42" s="115"/>
      <c r="F42" s="115"/>
    </row>
    <row r="43" spans="1:6" x14ac:dyDescent="0.25">
      <c r="A43" s="307" t="s">
        <v>214</v>
      </c>
      <c r="B43" s="307"/>
      <c r="C43" s="307"/>
      <c r="D43" s="307"/>
      <c r="E43" s="307"/>
      <c r="F43" s="307"/>
    </row>
    <row r="44" spans="1:6" x14ac:dyDescent="0.25">
      <c r="E44" s="115"/>
      <c r="F44" s="115"/>
    </row>
    <row r="48" spans="1:6" x14ac:dyDescent="0.25">
      <c r="B48" s="115"/>
      <c r="C48" s="115"/>
      <c r="D48" s="115"/>
      <c r="E48" s="115"/>
      <c r="F48" s="115"/>
    </row>
    <row r="49" spans="2:6" x14ac:dyDescent="0.25">
      <c r="B49" s="115"/>
      <c r="C49" s="115"/>
      <c r="D49" s="115"/>
      <c r="E49" s="115"/>
      <c r="F49" s="115"/>
    </row>
    <row r="50" spans="2:6" x14ac:dyDescent="0.25">
      <c r="B50" s="115"/>
      <c r="C50" s="115"/>
      <c r="D50" s="115"/>
      <c r="E50" s="115"/>
      <c r="F50" s="115"/>
    </row>
    <row r="51" spans="2:6" x14ac:dyDescent="0.25">
      <c r="B51" s="115"/>
      <c r="C51" s="115"/>
      <c r="D51" s="115"/>
      <c r="E51" s="115"/>
      <c r="F51" s="115"/>
    </row>
    <row r="52" spans="2:6" x14ac:dyDescent="0.25">
      <c r="B52" s="115"/>
      <c r="C52" s="115"/>
      <c r="D52" s="115"/>
      <c r="E52" s="115"/>
      <c r="F52" s="115"/>
    </row>
  </sheetData>
  <mergeCells count="16">
    <mergeCell ref="A38:A42"/>
    <mergeCell ref="A43:F43"/>
    <mergeCell ref="A26:F26"/>
    <mergeCell ref="A28:O28"/>
    <mergeCell ref="A29:K29"/>
    <mergeCell ref="A33:A37"/>
    <mergeCell ref="A31:A32"/>
    <mergeCell ref="B31:B32"/>
    <mergeCell ref="C31:D31"/>
    <mergeCell ref="B18:D18"/>
    <mergeCell ref="A2:O2"/>
    <mergeCell ref="A3:K3"/>
    <mergeCell ref="B5:D5"/>
    <mergeCell ref="A15:O15"/>
    <mergeCell ref="A16:K16"/>
    <mergeCell ref="A13:F13"/>
  </mergeCells>
  <hyperlinks>
    <hyperlink ref="A1" location="Índice!A1" display="Índice" xr:uid="{FE31D093-6187-45C1-B89F-3F88550E0DE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FF7A-AD13-4F0B-AB58-49F111515110}">
  <dimension ref="A1:O35"/>
  <sheetViews>
    <sheetView workbookViewId="0">
      <selection activeCell="A27" sqref="A27:O27"/>
    </sheetView>
  </sheetViews>
  <sheetFormatPr baseColWidth="10" defaultRowHeight="15" x14ac:dyDescent="0.25"/>
  <cols>
    <col min="1" max="1" width="8.28515625" customWidth="1"/>
    <col min="2" max="2" width="18.85546875" customWidth="1"/>
    <col min="4" max="5" width="10.5703125" customWidth="1"/>
    <col min="7" max="7" width="11.140625" customWidth="1"/>
    <col min="11" max="11" width="11.7109375" customWidth="1"/>
    <col min="12" max="12" width="10.5703125" bestFit="1" customWidth="1"/>
    <col min="13" max="13" width="10" bestFit="1" customWidth="1"/>
    <col min="14" max="14" width="10.42578125" bestFit="1" customWidth="1"/>
    <col min="15" max="15" width="10" bestFit="1" customWidth="1"/>
    <col min="16" max="16" width="8.5703125" customWidth="1"/>
    <col min="17" max="17" width="10.28515625" bestFit="1" customWidth="1"/>
    <col min="18" max="18" width="10" bestFit="1" customWidth="1"/>
  </cols>
  <sheetData>
    <row r="1" spans="1:15" s="193" customFormat="1" x14ac:dyDescent="0.25">
      <c r="A1" s="207" t="s">
        <v>273</v>
      </c>
    </row>
    <row r="2" spans="1:15" x14ac:dyDescent="0.25">
      <c r="A2" s="237" t="s">
        <v>282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x14ac:dyDescent="0.25">
      <c r="A4" s="39"/>
      <c r="B4" s="39"/>
      <c r="C4" s="39"/>
      <c r="D4" s="39"/>
      <c r="E4" s="39"/>
      <c r="F4" s="39"/>
      <c r="G4" s="39"/>
    </row>
    <row r="5" spans="1:15" x14ac:dyDescent="0.25">
      <c r="A5" s="12" t="s">
        <v>32</v>
      </c>
      <c r="B5" s="12" t="s">
        <v>16</v>
      </c>
      <c r="C5" s="30">
        <v>1990</v>
      </c>
      <c r="D5" s="30">
        <v>1992</v>
      </c>
      <c r="E5" s="30">
        <v>1994</v>
      </c>
      <c r="F5" s="30">
        <v>1996</v>
      </c>
      <c r="G5" s="30">
        <v>1998</v>
      </c>
      <c r="H5" s="30">
        <v>2000</v>
      </c>
      <c r="I5" s="30">
        <v>2003</v>
      </c>
      <c r="J5" s="30">
        <v>2006</v>
      </c>
      <c r="K5" s="30">
        <v>2009</v>
      </c>
      <c r="L5" s="30">
        <v>2011</v>
      </c>
      <c r="M5" s="30">
        <v>2013</v>
      </c>
      <c r="N5" s="30">
        <v>2015</v>
      </c>
      <c r="O5" s="30">
        <v>2017</v>
      </c>
    </row>
    <row r="6" spans="1:15" x14ac:dyDescent="0.25">
      <c r="A6" s="233" t="s">
        <v>33</v>
      </c>
      <c r="B6" s="44" t="s">
        <v>6</v>
      </c>
      <c r="C6" s="18">
        <v>3114530</v>
      </c>
      <c r="D6" s="18">
        <v>3128783</v>
      </c>
      <c r="E6" s="18">
        <v>3140703</v>
      </c>
      <c r="F6" s="18">
        <v>3159934</v>
      </c>
      <c r="G6" s="18">
        <v>3263841</v>
      </c>
      <c r="H6" s="18">
        <v>3247277</v>
      </c>
      <c r="I6" s="18">
        <v>3418161</v>
      </c>
      <c r="J6" s="18">
        <v>3610822</v>
      </c>
      <c r="K6" s="18">
        <v>3677450</v>
      </c>
      <c r="L6" s="18">
        <v>3855780</v>
      </c>
      <c r="M6" s="18">
        <v>3746830</v>
      </c>
      <c r="N6" s="18">
        <v>3800685</v>
      </c>
      <c r="O6" s="18">
        <v>3711569</v>
      </c>
    </row>
    <row r="7" spans="1:15" x14ac:dyDescent="0.25">
      <c r="A7" s="239"/>
      <c r="B7" s="44" t="s">
        <v>7</v>
      </c>
      <c r="C7" s="18">
        <v>7643894</v>
      </c>
      <c r="D7" s="18">
        <v>8145691</v>
      </c>
      <c r="E7" s="18">
        <v>8593053</v>
      </c>
      <c r="F7" s="18">
        <v>9090041</v>
      </c>
      <c r="G7" s="18">
        <v>9408207</v>
      </c>
      <c r="H7" s="18">
        <v>9823130</v>
      </c>
      <c r="I7" s="18">
        <v>10177381</v>
      </c>
      <c r="J7" s="18">
        <v>10465334</v>
      </c>
      <c r="K7" s="18">
        <v>10811550</v>
      </c>
      <c r="L7" s="18">
        <v>10943859</v>
      </c>
      <c r="M7" s="18">
        <v>11326705</v>
      </c>
      <c r="N7" s="18">
        <v>11520623</v>
      </c>
      <c r="O7" s="18">
        <v>11838717</v>
      </c>
    </row>
    <row r="8" spans="1:15" x14ac:dyDescent="0.25">
      <c r="A8" s="233" t="s">
        <v>34</v>
      </c>
      <c r="B8" s="44" t="s">
        <v>6</v>
      </c>
      <c r="C8" s="18">
        <v>606125</v>
      </c>
      <c r="D8" s="18">
        <v>577822</v>
      </c>
      <c r="E8" s="18">
        <v>542480</v>
      </c>
      <c r="F8" s="18">
        <v>534516</v>
      </c>
      <c r="G8" s="18">
        <v>505841</v>
      </c>
      <c r="H8" s="18">
        <v>478478</v>
      </c>
      <c r="I8" s="18">
        <v>465700</v>
      </c>
      <c r="J8" s="18">
        <v>461971</v>
      </c>
      <c r="K8" s="18">
        <v>475170</v>
      </c>
      <c r="L8" s="18">
        <v>480042</v>
      </c>
      <c r="M8" s="18">
        <v>460911</v>
      </c>
      <c r="N8" s="18">
        <v>462234</v>
      </c>
      <c r="O8" s="18">
        <v>450378</v>
      </c>
    </row>
    <row r="9" spans="1:15" x14ac:dyDescent="0.25">
      <c r="A9" s="239"/>
      <c r="B9" s="44" t="s">
        <v>7</v>
      </c>
      <c r="C9" s="18">
        <v>1592954</v>
      </c>
      <c r="D9" s="18">
        <v>1606327</v>
      </c>
      <c r="E9" s="18">
        <v>1618395</v>
      </c>
      <c r="F9" s="18">
        <v>1601540</v>
      </c>
      <c r="G9" s="18">
        <v>1587530</v>
      </c>
      <c r="H9" s="18">
        <v>1563774</v>
      </c>
      <c r="I9" s="18">
        <v>1578543</v>
      </c>
      <c r="J9" s="18">
        <v>1614226</v>
      </c>
      <c r="K9" s="18">
        <v>1642837</v>
      </c>
      <c r="L9" s="18">
        <v>1682834</v>
      </c>
      <c r="M9" s="18">
        <v>1738671</v>
      </c>
      <c r="N9" s="18">
        <v>1768963</v>
      </c>
      <c r="O9" s="18">
        <v>1806750</v>
      </c>
    </row>
    <row r="10" spans="1:15" x14ac:dyDescent="0.25">
      <c r="A10" s="233" t="s">
        <v>8</v>
      </c>
      <c r="B10" s="44" t="s">
        <v>6</v>
      </c>
      <c r="C10" s="18">
        <f t="shared" ref="C10:O10" si="0">C6+C8</f>
        <v>3720655</v>
      </c>
      <c r="D10" s="18">
        <f t="shared" si="0"/>
        <v>3706605</v>
      </c>
      <c r="E10" s="18">
        <f t="shared" si="0"/>
        <v>3683183</v>
      </c>
      <c r="F10" s="18">
        <f t="shared" si="0"/>
        <v>3694450</v>
      </c>
      <c r="G10" s="18">
        <f t="shared" si="0"/>
        <v>3769682</v>
      </c>
      <c r="H10" s="18">
        <f t="shared" si="0"/>
        <v>3725755</v>
      </c>
      <c r="I10" s="18">
        <f t="shared" si="0"/>
        <v>3883861</v>
      </c>
      <c r="J10" s="18">
        <f t="shared" si="0"/>
        <v>4072793</v>
      </c>
      <c r="K10" s="18">
        <f t="shared" si="0"/>
        <v>4152620</v>
      </c>
      <c r="L10" s="18">
        <f t="shared" si="0"/>
        <v>4335822</v>
      </c>
      <c r="M10" s="18">
        <f t="shared" si="0"/>
        <v>4207741</v>
      </c>
      <c r="N10" s="18">
        <f t="shared" si="0"/>
        <v>4262919</v>
      </c>
      <c r="O10" s="18">
        <f t="shared" si="0"/>
        <v>4161947</v>
      </c>
    </row>
    <row r="11" spans="1:15" x14ac:dyDescent="0.25">
      <c r="A11" s="239"/>
      <c r="B11" s="44" t="s">
        <v>7</v>
      </c>
      <c r="C11" s="18">
        <f t="shared" ref="C11:O11" si="1">C7+C9</f>
        <v>9236848</v>
      </c>
      <c r="D11" s="18">
        <f t="shared" si="1"/>
        <v>9752018</v>
      </c>
      <c r="E11" s="18">
        <f t="shared" si="1"/>
        <v>10211448</v>
      </c>
      <c r="F11" s="18">
        <f t="shared" si="1"/>
        <v>10691581</v>
      </c>
      <c r="G11" s="18">
        <f t="shared" si="1"/>
        <v>10995737</v>
      </c>
      <c r="H11" s="18">
        <f t="shared" si="1"/>
        <v>11386904</v>
      </c>
      <c r="I11" s="18">
        <f t="shared" si="1"/>
        <v>11755924</v>
      </c>
      <c r="J11" s="18">
        <f t="shared" si="1"/>
        <v>12079560</v>
      </c>
      <c r="K11" s="18">
        <f t="shared" si="1"/>
        <v>12454387</v>
      </c>
      <c r="L11" s="18">
        <f t="shared" si="1"/>
        <v>12626693</v>
      </c>
      <c r="M11" s="18">
        <f t="shared" si="1"/>
        <v>13065376</v>
      </c>
      <c r="N11" s="18">
        <f t="shared" si="1"/>
        <v>13289586</v>
      </c>
      <c r="O11" s="18">
        <f t="shared" si="1"/>
        <v>13645467</v>
      </c>
    </row>
    <row r="12" spans="1:15" x14ac:dyDescent="0.25">
      <c r="A12" s="235" t="s">
        <v>181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15" x14ac:dyDescent="0.25">
      <c r="A13" s="39"/>
      <c r="B13" s="39"/>
      <c r="C13" s="39"/>
      <c r="D13" s="39"/>
      <c r="E13" s="39"/>
      <c r="F13" s="39"/>
      <c r="G13" s="39"/>
    </row>
    <row r="14" spans="1:15" x14ac:dyDescent="0.25">
      <c r="A14" s="237" t="s">
        <v>287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</row>
    <row r="15" spans="1:15" x14ac:dyDescent="0.25">
      <c r="A15" s="232" t="s">
        <v>180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</row>
    <row r="16" spans="1:15" x14ac:dyDescent="0.25">
      <c r="A16" s="39"/>
      <c r="B16" s="39"/>
      <c r="C16" s="39"/>
      <c r="D16" s="39"/>
      <c r="E16" s="39"/>
      <c r="F16" s="39"/>
      <c r="G16" s="39"/>
    </row>
    <row r="17" spans="1:15" x14ac:dyDescent="0.25">
      <c r="A17" s="12" t="s">
        <v>32</v>
      </c>
      <c r="B17" s="12" t="s">
        <v>16</v>
      </c>
      <c r="C17" s="30">
        <v>1990</v>
      </c>
      <c r="D17" s="30">
        <v>1992</v>
      </c>
      <c r="E17" s="30">
        <v>1994</v>
      </c>
      <c r="F17" s="30">
        <v>1996</v>
      </c>
      <c r="G17" s="30">
        <v>1998</v>
      </c>
      <c r="H17" s="30">
        <v>2000</v>
      </c>
      <c r="I17" s="30">
        <v>2003</v>
      </c>
      <c r="J17" s="30">
        <v>2006</v>
      </c>
      <c r="K17" s="30">
        <v>2009</v>
      </c>
      <c r="L17" s="30">
        <v>2011</v>
      </c>
      <c r="M17" s="30">
        <v>2013</v>
      </c>
      <c r="N17" s="30">
        <v>2015</v>
      </c>
      <c r="O17" s="30">
        <v>2017</v>
      </c>
    </row>
    <row r="18" spans="1:15" x14ac:dyDescent="0.25">
      <c r="A18" s="233" t="s">
        <v>33</v>
      </c>
      <c r="B18" s="44" t="s">
        <v>6</v>
      </c>
      <c r="C18" s="18">
        <v>21768</v>
      </c>
      <c r="D18" s="18">
        <v>26216</v>
      </c>
      <c r="E18" s="18">
        <v>29144</v>
      </c>
      <c r="F18" s="18">
        <v>25241</v>
      </c>
      <c r="G18" s="18">
        <v>33643</v>
      </c>
      <c r="H18" s="18">
        <v>36533</v>
      </c>
      <c r="I18" s="18">
        <v>41579</v>
      </c>
      <c r="J18" s="18">
        <v>41387</v>
      </c>
      <c r="K18" s="18">
        <v>39309</v>
      </c>
      <c r="L18" s="18">
        <v>40411</v>
      </c>
      <c r="M18" s="18">
        <v>44117</v>
      </c>
      <c r="N18" s="18">
        <v>50268</v>
      </c>
      <c r="O18" s="18">
        <v>40860</v>
      </c>
    </row>
    <row r="19" spans="1:15" x14ac:dyDescent="0.25">
      <c r="A19" s="239"/>
      <c r="B19" s="44" t="s">
        <v>7</v>
      </c>
      <c r="C19" s="18">
        <v>54164</v>
      </c>
      <c r="D19" s="18">
        <v>68732</v>
      </c>
      <c r="E19" s="18">
        <v>82499</v>
      </c>
      <c r="F19" s="18">
        <v>73051</v>
      </c>
      <c r="G19" s="18">
        <v>98245</v>
      </c>
      <c r="H19" s="18">
        <v>112032</v>
      </c>
      <c r="I19" s="18">
        <v>128494</v>
      </c>
      <c r="J19" s="18">
        <v>124512</v>
      </c>
      <c r="K19" s="18">
        <v>119229</v>
      </c>
      <c r="L19" s="18">
        <v>118927</v>
      </c>
      <c r="M19" s="18">
        <v>132312</v>
      </c>
      <c r="N19" s="18">
        <v>158331</v>
      </c>
      <c r="O19" s="18">
        <v>134912</v>
      </c>
    </row>
    <row r="20" spans="1:15" x14ac:dyDescent="0.25">
      <c r="A20" s="233" t="s">
        <v>34</v>
      </c>
      <c r="B20" s="44" t="s">
        <v>6</v>
      </c>
      <c r="C20" s="18">
        <v>21292</v>
      </c>
      <c r="D20" s="18">
        <v>36009</v>
      </c>
      <c r="E20" s="18">
        <v>50340</v>
      </c>
      <c r="F20" s="18">
        <v>26958</v>
      </c>
      <c r="G20" s="18">
        <v>42957</v>
      </c>
      <c r="H20" s="18">
        <v>79730</v>
      </c>
      <c r="I20" s="18">
        <v>78501</v>
      </c>
      <c r="J20" s="18">
        <v>80174</v>
      </c>
      <c r="K20" s="18">
        <v>69001</v>
      </c>
      <c r="L20" s="18">
        <v>32125</v>
      </c>
      <c r="M20" s="18">
        <v>33329</v>
      </c>
      <c r="N20" s="18">
        <v>11784</v>
      </c>
      <c r="O20" s="18">
        <v>7885</v>
      </c>
    </row>
    <row r="21" spans="1:15" x14ac:dyDescent="0.25">
      <c r="A21" s="239"/>
      <c r="B21" s="44" t="s">
        <v>7</v>
      </c>
      <c r="C21" s="18">
        <v>7965</v>
      </c>
      <c r="D21" s="18">
        <v>12502</v>
      </c>
      <c r="E21" s="18">
        <v>16074</v>
      </c>
      <c r="F21" s="18">
        <v>9012</v>
      </c>
      <c r="G21" s="18">
        <v>13515</v>
      </c>
      <c r="H21" s="18">
        <v>24453</v>
      </c>
      <c r="I21" s="18">
        <v>23142</v>
      </c>
      <c r="J21" s="18">
        <v>22800</v>
      </c>
      <c r="K21" s="18">
        <v>19385</v>
      </c>
      <c r="L21" s="18">
        <v>8839</v>
      </c>
      <c r="M21" s="18">
        <v>8733</v>
      </c>
      <c r="N21" s="18">
        <v>46585</v>
      </c>
      <c r="O21" s="18">
        <v>32782</v>
      </c>
    </row>
    <row r="22" spans="1:15" x14ac:dyDescent="0.25">
      <c r="A22" s="233" t="s">
        <v>8</v>
      </c>
      <c r="B22" s="44" t="s">
        <v>6</v>
      </c>
      <c r="C22" s="18">
        <f t="shared" ref="C22:O22" si="2">C18+C20</f>
        <v>43060</v>
      </c>
      <c r="D22" s="18">
        <f t="shared" si="2"/>
        <v>62225</v>
      </c>
      <c r="E22" s="18">
        <f t="shared" si="2"/>
        <v>79484</v>
      </c>
      <c r="F22" s="18">
        <f t="shared" si="2"/>
        <v>52199</v>
      </c>
      <c r="G22" s="18">
        <f t="shared" si="2"/>
        <v>76600</v>
      </c>
      <c r="H22" s="18">
        <f t="shared" si="2"/>
        <v>116263</v>
      </c>
      <c r="I22" s="18">
        <f t="shared" si="2"/>
        <v>120080</v>
      </c>
      <c r="J22" s="18">
        <f t="shared" si="2"/>
        <v>121561</v>
      </c>
      <c r="K22" s="18">
        <f t="shared" si="2"/>
        <v>108310</v>
      </c>
      <c r="L22" s="18">
        <f t="shared" si="2"/>
        <v>72536</v>
      </c>
      <c r="M22" s="18">
        <f t="shared" si="2"/>
        <v>77446</v>
      </c>
      <c r="N22" s="18">
        <f t="shared" si="2"/>
        <v>62052</v>
      </c>
      <c r="O22" s="18">
        <f t="shared" si="2"/>
        <v>48745</v>
      </c>
    </row>
    <row r="23" spans="1:15" x14ac:dyDescent="0.25">
      <c r="A23" s="239"/>
      <c r="B23" s="44" t="s">
        <v>7</v>
      </c>
      <c r="C23" s="18">
        <f t="shared" ref="C23:O23" si="3">C19+C21</f>
        <v>62129</v>
      </c>
      <c r="D23" s="18">
        <f t="shared" si="3"/>
        <v>81234</v>
      </c>
      <c r="E23" s="18">
        <f t="shared" si="3"/>
        <v>98573</v>
      </c>
      <c r="F23" s="18">
        <f t="shared" si="3"/>
        <v>82063</v>
      </c>
      <c r="G23" s="18">
        <f t="shared" si="3"/>
        <v>111760</v>
      </c>
      <c r="H23" s="18">
        <f t="shared" si="3"/>
        <v>136485</v>
      </c>
      <c r="I23" s="18">
        <f t="shared" si="3"/>
        <v>151636</v>
      </c>
      <c r="J23" s="18">
        <f t="shared" si="3"/>
        <v>147312</v>
      </c>
      <c r="K23" s="18">
        <f t="shared" si="3"/>
        <v>138614</v>
      </c>
      <c r="L23" s="18">
        <f t="shared" si="3"/>
        <v>127766</v>
      </c>
      <c r="M23" s="18">
        <f t="shared" si="3"/>
        <v>141045</v>
      </c>
      <c r="N23" s="18">
        <f t="shared" si="3"/>
        <v>204916</v>
      </c>
      <c r="O23" s="18">
        <f t="shared" si="3"/>
        <v>167694</v>
      </c>
    </row>
    <row r="24" spans="1:15" x14ac:dyDescent="0.25">
      <c r="A24" s="235" t="s">
        <v>181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</row>
    <row r="25" spans="1:15" x14ac:dyDescent="0.25">
      <c r="A25" s="39"/>
      <c r="B25" s="39"/>
      <c r="C25" s="39"/>
      <c r="D25" s="39"/>
      <c r="E25" s="39"/>
      <c r="F25" s="39"/>
      <c r="G25" s="39"/>
    </row>
    <row r="26" spans="1:15" x14ac:dyDescent="0.25">
      <c r="A26" s="237" t="s">
        <v>288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  <row r="27" spans="1:15" x14ac:dyDescent="0.25">
      <c r="A27" s="232" t="s">
        <v>180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240" t="s">
        <v>32</v>
      </c>
      <c r="B29" s="12" t="s">
        <v>16</v>
      </c>
      <c r="C29" s="230">
        <v>2011</v>
      </c>
      <c r="D29" s="230"/>
      <c r="E29" s="230">
        <v>2013</v>
      </c>
      <c r="F29" s="230"/>
      <c r="G29" s="230">
        <v>2015</v>
      </c>
      <c r="H29" s="230"/>
      <c r="I29" s="230">
        <v>2017</v>
      </c>
      <c r="J29" s="230"/>
    </row>
    <row r="30" spans="1:15" ht="30" x14ac:dyDescent="0.25">
      <c r="A30" s="240"/>
      <c r="B30" s="60" t="s">
        <v>6</v>
      </c>
      <c r="C30" s="29" t="s">
        <v>144</v>
      </c>
      <c r="D30" s="29" t="s">
        <v>182</v>
      </c>
      <c r="E30" s="29" t="s">
        <v>144</v>
      </c>
      <c r="F30" s="29" t="s">
        <v>182</v>
      </c>
      <c r="G30" s="29" t="s">
        <v>144</v>
      </c>
      <c r="H30" s="29" t="s">
        <v>182</v>
      </c>
      <c r="I30" s="29" t="s">
        <v>144</v>
      </c>
      <c r="J30" s="29" t="s">
        <v>182</v>
      </c>
    </row>
    <row r="31" spans="1:15" x14ac:dyDescent="0.25">
      <c r="A31" s="233" t="s">
        <v>33</v>
      </c>
      <c r="B31" s="44" t="s">
        <v>6</v>
      </c>
      <c r="C31" s="54">
        <v>0.26053199999999999</v>
      </c>
      <c r="D31" s="54">
        <v>3.3086999999999999E-3</v>
      </c>
      <c r="E31" s="54">
        <v>0.24857009999999999</v>
      </c>
      <c r="F31" s="54">
        <v>2.0119999999999999E-3</v>
      </c>
      <c r="G31" s="59">
        <v>0.24806529999999999</v>
      </c>
      <c r="H31" s="59">
        <v>2.2677000000000001E-3</v>
      </c>
      <c r="I31" s="54">
        <v>0.2386817</v>
      </c>
      <c r="J31" s="54">
        <v>1.8778E-3</v>
      </c>
    </row>
    <row r="32" spans="1:15" x14ac:dyDescent="0.25">
      <c r="A32" s="239"/>
      <c r="B32" s="44" t="s">
        <v>7</v>
      </c>
      <c r="C32" s="54">
        <v>0.73946800000000001</v>
      </c>
      <c r="D32" s="54">
        <v>3.3086999999999999E-3</v>
      </c>
      <c r="E32" s="54">
        <v>0.75142989999999998</v>
      </c>
      <c r="F32" s="54">
        <v>2.0119999999999999E-3</v>
      </c>
      <c r="G32" s="59">
        <v>0.75193469999999996</v>
      </c>
      <c r="H32" s="59">
        <v>2.2677000000000001E-3</v>
      </c>
      <c r="I32" s="54">
        <v>0.7613183</v>
      </c>
      <c r="J32" s="54">
        <v>1.8778E-3</v>
      </c>
    </row>
    <row r="33" spans="1:10" x14ac:dyDescent="0.25">
      <c r="A33" s="233" t="s">
        <v>34</v>
      </c>
      <c r="B33" s="44" t="s">
        <v>6</v>
      </c>
      <c r="C33" s="54">
        <v>0.22194610000000001</v>
      </c>
      <c r="D33" s="54">
        <v>2.9269999999999999E-3</v>
      </c>
      <c r="E33" s="54">
        <v>0.2095448</v>
      </c>
      <c r="F33" s="54">
        <v>2.3567000000000002E-3</v>
      </c>
      <c r="G33" s="59">
        <v>0.20716860000000001</v>
      </c>
      <c r="H33" s="59">
        <v>2.4788000000000002E-3</v>
      </c>
      <c r="I33" s="54">
        <v>0.19953589999999999</v>
      </c>
      <c r="J33" s="54">
        <v>2.3877E-3</v>
      </c>
    </row>
    <row r="34" spans="1:10" x14ac:dyDescent="0.25">
      <c r="A34" s="239"/>
      <c r="B34" s="44" t="s">
        <v>7</v>
      </c>
      <c r="C34" s="54">
        <v>0.77805389999999996</v>
      </c>
      <c r="D34" s="54">
        <v>2.9269999999999999E-3</v>
      </c>
      <c r="E34" s="54">
        <v>0.79045520000000002</v>
      </c>
      <c r="F34" s="54">
        <v>2.3567000000000002E-3</v>
      </c>
      <c r="G34" s="59">
        <v>0.79283139999999996</v>
      </c>
      <c r="H34" s="59">
        <v>2.4788000000000002E-3</v>
      </c>
      <c r="I34" s="54">
        <v>0.80046410000000001</v>
      </c>
      <c r="J34" s="54">
        <v>2.3877E-3</v>
      </c>
    </row>
    <row r="35" spans="1:10" x14ac:dyDescent="0.25">
      <c r="A35" s="231" t="s">
        <v>181</v>
      </c>
      <c r="B35" s="231"/>
      <c r="C35" s="231"/>
      <c r="D35" s="231"/>
      <c r="E35" s="231"/>
      <c r="F35" s="231"/>
      <c r="G35" s="231"/>
      <c r="H35" s="231"/>
      <c r="I35" s="231"/>
      <c r="J35" s="231"/>
    </row>
  </sheetData>
  <mergeCells count="22">
    <mergeCell ref="A22:A23"/>
    <mergeCell ref="A12:O12"/>
    <mergeCell ref="A14:O14"/>
    <mergeCell ref="A15:O15"/>
    <mergeCell ref="A18:A19"/>
    <mergeCell ref="A20:A21"/>
    <mergeCell ref="A2:O2"/>
    <mergeCell ref="A3:O3"/>
    <mergeCell ref="A6:A7"/>
    <mergeCell ref="A8:A9"/>
    <mergeCell ref="A10:A11"/>
    <mergeCell ref="I29:J29"/>
    <mergeCell ref="A35:J35"/>
    <mergeCell ref="A24:O24"/>
    <mergeCell ref="A26:O26"/>
    <mergeCell ref="A27:O27"/>
    <mergeCell ref="A31:A32"/>
    <mergeCell ref="A33:A34"/>
    <mergeCell ref="A29:A30"/>
    <mergeCell ref="C29:D29"/>
    <mergeCell ref="E29:F29"/>
    <mergeCell ref="G29:H29"/>
  </mergeCells>
  <hyperlinks>
    <hyperlink ref="A1" location="Índice!A1" display="Índice" xr:uid="{997005E2-FB36-44F2-8AA1-644553A147AB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B531-82A1-42AD-81A4-121D98F52755}">
  <dimension ref="A1:O37"/>
  <sheetViews>
    <sheetView workbookViewId="0">
      <selection activeCell="K16" sqref="K16:O20"/>
    </sheetView>
  </sheetViews>
  <sheetFormatPr baseColWidth="10" defaultRowHeight="15" x14ac:dyDescent="0.25"/>
  <cols>
    <col min="1" max="16384" width="11.42578125" style="115"/>
  </cols>
  <sheetData>
    <row r="1" spans="1:15" s="204" customFormat="1" x14ac:dyDescent="0.25">
      <c r="A1" s="207" t="s">
        <v>273</v>
      </c>
    </row>
    <row r="2" spans="1:15" x14ac:dyDescent="0.25">
      <c r="A2" s="306" t="s">
        <v>354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5" spans="1:15" x14ac:dyDescent="0.25">
      <c r="A5" s="114" t="s">
        <v>16</v>
      </c>
      <c r="B5" s="254">
        <v>2017</v>
      </c>
      <c r="C5" s="254"/>
      <c r="D5" s="254"/>
      <c r="E5" s="254"/>
      <c r="F5" s="254"/>
      <c r="G5" s="254"/>
    </row>
    <row r="6" spans="1:15" s="204" customFormat="1" x14ac:dyDescent="0.25">
      <c r="A6" s="201" t="s">
        <v>76</v>
      </c>
      <c r="B6" s="308" t="s">
        <v>100</v>
      </c>
      <c r="C6" s="309"/>
      <c r="D6" s="310"/>
      <c r="E6" s="308" t="s">
        <v>355</v>
      </c>
      <c r="F6" s="309"/>
      <c r="G6" s="310"/>
    </row>
    <row r="7" spans="1:15" x14ac:dyDescent="0.25">
      <c r="A7" s="114" t="s">
        <v>26</v>
      </c>
      <c r="B7" s="113" t="s">
        <v>218</v>
      </c>
      <c r="C7" s="113" t="s">
        <v>219</v>
      </c>
      <c r="D7" s="113" t="s">
        <v>8</v>
      </c>
      <c r="E7" s="197" t="s">
        <v>218</v>
      </c>
      <c r="F7" s="197" t="s">
        <v>219</v>
      </c>
      <c r="G7" s="197" t="s">
        <v>8</v>
      </c>
    </row>
    <row r="8" spans="1:15" x14ac:dyDescent="0.25">
      <c r="A8" s="114" t="s">
        <v>9</v>
      </c>
      <c r="B8" s="5">
        <v>1279136</v>
      </c>
      <c r="C8" s="5">
        <v>5113322</v>
      </c>
      <c r="D8" s="5">
        <v>6392458</v>
      </c>
      <c r="E8" s="5">
        <v>1687516</v>
      </c>
      <c r="F8" s="5">
        <v>389737</v>
      </c>
      <c r="G8" s="5">
        <v>2077253</v>
      </c>
    </row>
    <row r="9" spans="1:15" x14ac:dyDescent="0.25">
      <c r="A9" s="114" t="s">
        <v>10</v>
      </c>
      <c r="B9" s="5">
        <v>986600</v>
      </c>
      <c r="C9" s="5">
        <v>6266409</v>
      </c>
      <c r="D9" s="5">
        <v>7253009</v>
      </c>
      <c r="E9" s="5">
        <v>1408165</v>
      </c>
      <c r="F9" s="5">
        <v>676529</v>
      </c>
      <c r="G9" s="5">
        <v>2084694</v>
      </c>
    </row>
    <row r="10" spans="1:15" x14ac:dyDescent="0.25">
      <c r="A10" s="114" t="s">
        <v>8</v>
      </c>
      <c r="B10" s="5">
        <v>2265736</v>
      </c>
      <c r="C10" s="5">
        <v>11379731</v>
      </c>
      <c r="D10" s="5">
        <v>4161947</v>
      </c>
      <c r="E10" s="5">
        <v>3095681</v>
      </c>
      <c r="F10" s="5">
        <v>1066266</v>
      </c>
      <c r="G10" s="5">
        <v>4161947</v>
      </c>
    </row>
    <row r="11" spans="1:15" x14ac:dyDescent="0.25">
      <c r="A11" s="235" t="s">
        <v>214</v>
      </c>
      <c r="B11" s="235"/>
      <c r="C11" s="235"/>
      <c r="D11" s="235"/>
      <c r="E11" s="235"/>
      <c r="F11" s="235"/>
      <c r="G11" s="235"/>
    </row>
    <row r="13" spans="1:15" x14ac:dyDescent="0.25">
      <c r="A13" s="306" t="s">
        <v>356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</row>
    <row r="14" spans="1:15" x14ac:dyDescent="0.25">
      <c r="A14" s="232" t="s">
        <v>197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</row>
    <row r="16" spans="1:15" x14ac:dyDescent="0.25">
      <c r="A16" s="201" t="s">
        <v>16</v>
      </c>
      <c r="B16" s="254">
        <v>2017</v>
      </c>
      <c r="C16" s="254"/>
      <c r="D16" s="254"/>
      <c r="E16" s="254"/>
      <c r="F16" s="254"/>
      <c r="G16" s="254"/>
      <c r="K16" s="204"/>
      <c r="L16" s="204"/>
      <c r="M16" s="204"/>
      <c r="N16" s="204"/>
      <c r="O16" s="204"/>
    </row>
    <row r="17" spans="1:15" x14ac:dyDescent="0.25">
      <c r="A17" s="201" t="s">
        <v>76</v>
      </c>
      <c r="B17" s="308" t="s">
        <v>100</v>
      </c>
      <c r="C17" s="309"/>
      <c r="D17" s="310"/>
      <c r="E17" s="308" t="s">
        <v>355</v>
      </c>
      <c r="F17" s="309"/>
      <c r="G17" s="310"/>
      <c r="K17" s="204"/>
      <c r="L17" s="204"/>
      <c r="M17" s="204"/>
      <c r="N17" s="204"/>
      <c r="O17" s="204"/>
    </row>
    <row r="18" spans="1:15" x14ac:dyDescent="0.25">
      <c r="A18" s="201" t="s">
        <v>26</v>
      </c>
      <c r="B18" s="197" t="s">
        <v>218</v>
      </c>
      <c r="C18" s="197" t="s">
        <v>219</v>
      </c>
      <c r="D18" s="197" t="s">
        <v>8</v>
      </c>
      <c r="E18" s="197" t="s">
        <v>218</v>
      </c>
      <c r="F18" s="197" t="s">
        <v>219</v>
      </c>
      <c r="G18" s="197" t="s">
        <v>8</v>
      </c>
      <c r="K18" s="204"/>
      <c r="L18" s="204"/>
      <c r="M18" s="4"/>
      <c r="N18" s="4"/>
      <c r="O18" s="4"/>
    </row>
    <row r="19" spans="1:15" x14ac:dyDescent="0.25">
      <c r="A19" s="201" t="s">
        <v>9</v>
      </c>
      <c r="B19" s="5">
        <v>16217</v>
      </c>
      <c r="C19" s="5">
        <v>62749</v>
      </c>
      <c r="D19" s="5">
        <v>78966</v>
      </c>
      <c r="E19" s="5">
        <v>19871</v>
      </c>
      <c r="F19" s="5">
        <v>4478</v>
      </c>
      <c r="G19" s="5">
        <v>24349</v>
      </c>
      <c r="J19" s="4"/>
      <c r="K19" s="4"/>
      <c r="L19" s="4"/>
      <c r="M19" s="4"/>
      <c r="N19" s="4"/>
      <c r="O19" s="4"/>
    </row>
    <row r="20" spans="1:15" x14ac:dyDescent="0.25">
      <c r="A20" s="201" t="s">
        <v>10</v>
      </c>
      <c r="B20" s="5">
        <v>11753</v>
      </c>
      <c r="C20" s="5">
        <v>76787</v>
      </c>
      <c r="D20" s="5">
        <v>88540</v>
      </c>
      <c r="E20" s="5">
        <v>16229</v>
      </c>
      <c r="F20" s="5">
        <v>8147</v>
      </c>
      <c r="G20" s="5">
        <v>24376</v>
      </c>
      <c r="J20" s="4"/>
      <c r="K20" s="204"/>
      <c r="L20" s="204"/>
      <c r="M20" s="4"/>
      <c r="N20" s="4"/>
      <c r="O20" s="4"/>
    </row>
    <row r="21" spans="1:15" s="204" customFormat="1" x14ac:dyDescent="0.25">
      <c r="A21" s="201" t="s">
        <v>8</v>
      </c>
      <c r="B21" s="5">
        <v>27970</v>
      </c>
      <c r="C21" s="5">
        <v>139536</v>
      </c>
      <c r="D21" s="5">
        <v>167506</v>
      </c>
      <c r="E21" s="5">
        <v>36100</v>
      </c>
      <c r="F21" s="5">
        <v>12625</v>
      </c>
      <c r="G21" s="5">
        <v>48725</v>
      </c>
      <c r="J21" s="4"/>
    </row>
    <row r="22" spans="1:15" x14ac:dyDescent="0.25">
      <c r="A22" s="307" t="s">
        <v>214</v>
      </c>
      <c r="B22" s="307"/>
      <c r="C22" s="307"/>
      <c r="D22" s="307"/>
      <c r="E22" s="307"/>
      <c r="F22" s="307"/>
      <c r="G22" s="307"/>
      <c r="J22" s="4"/>
      <c r="K22" s="4"/>
      <c r="L22" s="4"/>
    </row>
    <row r="24" spans="1:15" x14ac:dyDescent="0.25">
      <c r="A24" s="306" t="s">
        <v>358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</row>
    <row r="25" spans="1:15" x14ac:dyDescent="0.25">
      <c r="A25" s="232" t="s">
        <v>197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</row>
    <row r="26" spans="1:15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5" x14ac:dyDescent="0.25">
      <c r="A27" s="240" t="s">
        <v>26</v>
      </c>
      <c r="B27" s="240" t="s">
        <v>76</v>
      </c>
      <c r="C27" s="240" t="s">
        <v>219</v>
      </c>
      <c r="D27" s="255">
        <v>2017</v>
      </c>
      <c r="E27" s="256"/>
    </row>
    <row r="28" spans="1:15" ht="30" x14ac:dyDescent="0.25">
      <c r="A28" s="240"/>
      <c r="B28" s="240"/>
      <c r="C28" s="240"/>
      <c r="D28" s="196" t="s">
        <v>144</v>
      </c>
      <c r="E28" s="196" t="s">
        <v>182</v>
      </c>
    </row>
    <row r="29" spans="1:15" x14ac:dyDescent="0.25">
      <c r="A29" s="311" t="s">
        <v>9</v>
      </c>
      <c r="B29" s="240" t="s">
        <v>123</v>
      </c>
      <c r="C29" s="123" t="s">
        <v>218</v>
      </c>
      <c r="D29" s="9">
        <v>56.455649999999999</v>
      </c>
      <c r="E29" s="54">
        <v>0.42310999999999999</v>
      </c>
    </row>
    <row r="30" spans="1:15" x14ac:dyDescent="0.25">
      <c r="A30" s="312"/>
      <c r="B30" s="240"/>
      <c r="C30" s="123" t="s">
        <v>219</v>
      </c>
      <c r="D30" s="9">
        <v>44.933590000000002</v>
      </c>
      <c r="E30" s="54">
        <v>0.14358000000000001</v>
      </c>
    </row>
    <row r="31" spans="1:15" x14ac:dyDescent="0.25">
      <c r="A31" s="312"/>
      <c r="B31" s="240" t="s">
        <v>18</v>
      </c>
      <c r="C31" s="123" t="s">
        <v>218</v>
      </c>
      <c r="D31" s="9">
        <v>54.511949999999999</v>
      </c>
      <c r="E31" s="54">
        <v>0.38594000000000001</v>
      </c>
    </row>
    <row r="32" spans="1:15" x14ac:dyDescent="0.25">
      <c r="A32" s="312"/>
      <c r="B32" s="240"/>
      <c r="C32" s="123" t="s">
        <v>219</v>
      </c>
      <c r="D32" s="9">
        <v>36.551569999999998</v>
      </c>
      <c r="E32" s="54">
        <v>0.46111000000000002</v>
      </c>
    </row>
    <row r="33" spans="1:6" s="204" customFormat="1" x14ac:dyDescent="0.25">
      <c r="A33" s="230" t="s">
        <v>10</v>
      </c>
      <c r="B33" s="240" t="s">
        <v>123</v>
      </c>
      <c r="C33" s="123" t="s">
        <v>218</v>
      </c>
      <c r="D33" s="9">
        <v>43.544350000000001</v>
      </c>
      <c r="E33" s="54">
        <v>0.42310999999999999</v>
      </c>
    </row>
    <row r="34" spans="1:6" s="204" customFormat="1" x14ac:dyDescent="0.25">
      <c r="A34" s="230"/>
      <c r="B34" s="240"/>
      <c r="C34" s="123" t="s">
        <v>219</v>
      </c>
      <c r="D34" s="9">
        <v>55.066409999999998</v>
      </c>
      <c r="E34" s="54">
        <v>0.14358000000000001</v>
      </c>
    </row>
    <row r="35" spans="1:6" s="204" customFormat="1" x14ac:dyDescent="0.25">
      <c r="A35" s="230"/>
      <c r="B35" s="240" t="s">
        <v>18</v>
      </c>
      <c r="C35" s="123" t="s">
        <v>218</v>
      </c>
      <c r="D35" s="9">
        <v>45.488050000000001</v>
      </c>
      <c r="E35" s="54">
        <v>0.38594000000000001</v>
      </c>
    </row>
    <row r="36" spans="1:6" s="204" customFormat="1" x14ac:dyDescent="0.25">
      <c r="A36" s="230"/>
      <c r="B36" s="240"/>
      <c r="C36" s="123" t="s">
        <v>219</v>
      </c>
      <c r="D36" s="9">
        <v>63.448430000000002</v>
      </c>
      <c r="E36" s="54">
        <v>0.46111000000000002</v>
      </c>
    </row>
    <row r="37" spans="1:6" x14ac:dyDescent="0.25">
      <c r="A37" s="307" t="s">
        <v>214</v>
      </c>
      <c r="B37" s="307"/>
      <c r="C37" s="307"/>
      <c r="D37" s="307"/>
      <c r="E37" s="307"/>
      <c r="F37" s="307"/>
    </row>
  </sheetData>
  <mergeCells count="25">
    <mergeCell ref="B31:B32"/>
    <mergeCell ref="A37:F37"/>
    <mergeCell ref="A24:O24"/>
    <mergeCell ref="A25:K25"/>
    <mergeCell ref="B27:B28"/>
    <mergeCell ref="B16:G16"/>
    <mergeCell ref="B17:D17"/>
    <mergeCell ref="E17:G17"/>
    <mergeCell ref="A22:G22"/>
    <mergeCell ref="C27:C28"/>
    <mergeCell ref="A27:A28"/>
    <mergeCell ref="A29:A32"/>
    <mergeCell ref="A33:A36"/>
    <mergeCell ref="B33:B34"/>
    <mergeCell ref="B35:B36"/>
    <mergeCell ref="D27:E27"/>
    <mergeCell ref="B29:B30"/>
    <mergeCell ref="A14:K14"/>
    <mergeCell ref="A2:O2"/>
    <mergeCell ref="A3:K3"/>
    <mergeCell ref="A13:O13"/>
    <mergeCell ref="B5:G5"/>
    <mergeCell ref="B6:D6"/>
    <mergeCell ref="E6:G6"/>
    <mergeCell ref="A11:G11"/>
  </mergeCells>
  <hyperlinks>
    <hyperlink ref="A1" location="Índice!A1" display="Índice" xr:uid="{5A6CFBD4-3658-408D-A5BB-C5B31EB66EE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28799-EB16-4A4B-A779-F7271C303105}">
  <dimension ref="A1:O33"/>
  <sheetViews>
    <sheetView workbookViewId="0">
      <selection activeCell="A25" sqref="A25:F25"/>
    </sheetView>
  </sheetViews>
  <sheetFormatPr baseColWidth="10" defaultRowHeight="15" x14ac:dyDescent="0.25"/>
  <sheetData>
    <row r="1" spans="1:15" s="204" customFormat="1" x14ac:dyDescent="0.25">
      <c r="A1" s="207" t="s">
        <v>273</v>
      </c>
    </row>
    <row r="2" spans="1:15" x14ac:dyDescent="0.25">
      <c r="A2" s="306" t="s">
        <v>223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15"/>
      <c r="M3" s="115"/>
      <c r="N3" s="115"/>
      <c r="O3" s="115"/>
    </row>
    <row r="4" spans="1:15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x14ac:dyDescent="0.25">
      <c r="A5" s="114" t="s">
        <v>16</v>
      </c>
      <c r="B5" s="254">
        <v>2017</v>
      </c>
      <c r="C5" s="254"/>
      <c r="D5" s="25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x14ac:dyDescent="0.25">
      <c r="A6" s="114" t="s">
        <v>227</v>
      </c>
      <c r="B6" s="113" t="s">
        <v>82</v>
      </c>
      <c r="C6" s="113" t="s">
        <v>222</v>
      </c>
      <c r="D6" s="113" t="s">
        <v>8</v>
      </c>
      <c r="E6" s="115"/>
      <c r="F6" s="115"/>
      <c r="G6" s="115"/>
      <c r="H6" s="115"/>
      <c r="I6" s="115"/>
      <c r="J6" s="115"/>
      <c r="K6" s="115"/>
      <c r="L6" s="115"/>
      <c r="M6" s="4"/>
      <c r="N6" s="115"/>
      <c r="O6" s="115"/>
    </row>
    <row r="7" spans="1:15" x14ac:dyDescent="0.25">
      <c r="A7" s="114" t="s">
        <v>226</v>
      </c>
      <c r="B7" s="10">
        <v>1.4607414999999999</v>
      </c>
      <c r="C7" s="10">
        <v>2.7913725</v>
      </c>
      <c r="D7" s="10">
        <v>2.645</v>
      </c>
      <c r="E7" s="115"/>
      <c r="F7" s="115"/>
      <c r="G7" s="115"/>
      <c r="H7" s="115"/>
      <c r="I7" s="115"/>
      <c r="J7" s="115"/>
      <c r="K7" s="115"/>
      <c r="L7" s="115"/>
      <c r="M7" s="4"/>
      <c r="N7" s="115"/>
      <c r="O7" s="115"/>
    </row>
    <row r="8" spans="1:15" x14ac:dyDescent="0.25">
      <c r="A8" s="307" t="s">
        <v>214</v>
      </c>
      <c r="B8" s="307"/>
      <c r="C8" s="307"/>
      <c r="D8" s="307"/>
      <c r="E8" s="307"/>
      <c r="F8" s="307"/>
      <c r="G8" s="92"/>
      <c r="H8" s="115"/>
      <c r="I8" s="115"/>
      <c r="J8" s="115"/>
      <c r="K8" s="115"/>
      <c r="L8" s="115"/>
      <c r="M8" s="4"/>
      <c r="N8" s="115"/>
      <c r="O8" s="115"/>
    </row>
    <row r="9" spans="1:15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N9" s="115"/>
      <c r="O9" s="115"/>
    </row>
    <row r="10" spans="1:15" x14ac:dyDescent="0.25">
      <c r="A10" s="306" t="s">
        <v>224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</row>
    <row r="11" spans="1:15" x14ac:dyDescent="0.25">
      <c r="A11" s="232" t="s">
        <v>197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115"/>
      <c r="M11" s="115"/>
      <c r="N11" s="115"/>
      <c r="O11" s="115"/>
    </row>
    <row r="12" spans="1:15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1:15" x14ac:dyDescent="0.25">
      <c r="A13" s="114" t="s">
        <v>16</v>
      </c>
      <c r="B13" s="254">
        <v>2017</v>
      </c>
      <c r="C13" s="254"/>
      <c r="D13" s="25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1:15" x14ac:dyDescent="0.25">
      <c r="A14" s="114" t="s">
        <v>227</v>
      </c>
      <c r="B14" s="113" t="s">
        <v>82</v>
      </c>
      <c r="C14" s="113" t="s">
        <v>222</v>
      </c>
      <c r="D14" s="113" t="s">
        <v>8</v>
      </c>
      <c r="E14" s="115"/>
      <c r="F14" s="115"/>
      <c r="G14" s="115"/>
      <c r="H14" s="115"/>
      <c r="I14" s="115"/>
      <c r="J14" s="115"/>
      <c r="K14" s="4"/>
      <c r="L14" s="4"/>
      <c r="M14" s="4"/>
      <c r="N14" s="115"/>
      <c r="O14" s="115"/>
    </row>
    <row r="15" spans="1:15" x14ac:dyDescent="0.25">
      <c r="A15" s="114" t="s">
        <v>228</v>
      </c>
      <c r="B15" s="5">
        <v>12626</v>
      </c>
      <c r="C15" s="5">
        <v>106746</v>
      </c>
      <c r="D15" s="5">
        <v>119372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5" x14ac:dyDescent="0.25">
      <c r="A16" s="307" t="s">
        <v>214</v>
      </c>
      <c r="B16" s="307"/>
      <c r="C16" s="307"/>
      <c r="D16" s="307"/>
      <c r="E16" s="307"/>
      <c r="F16" s="307"/>
      <c r="G16" s="115"/>
      <c r="H16" s="115"/>
      <c r="I16" s="115"/>
      <c r="J16" s="4"/>
      <c r="K16" s="4"/>
      <c r="L16" s="4"/>
      <c r="M16" s="115"/>
      <c r="N16" s="115"/>
      <c r="O16" s="115"/>
    </row>
    <row r="17" spans="1:15" x14ac:dyDescent="0.2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x14ac:dyDescent="0.25">
      <c r="A18" s="306" t="s">
        <v>225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</row>
    <row r="19" spans="1:15" x14ac:dyDescent="0.25">
      <c r="A19" s="232" t="s">
        <v>197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115"/>
      <c r="M19" s="115"/>
      <c r="N19" s="115"/>
      <c r="O19" s="115"/>
    </row>
    <row r="20" spans="1:15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5"/>
      <c r="M20" s="115"/>
      <c r="N20" s="115"/>
      <c r="O20" s="115"/>
    </row>
    <row r="21" spans="1:15" x14ac:dyDescent="0.25">
      <c r="A21" s="240" t="s">
        <v>219</v>
      </c>
      <c r="B21" s="240" t="s">
        <v>82</v>
      </c>
      <c r="C21" s="255">
        <v>2017</v>
      </c>
      <c r="D21" s="256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 ht="30" x14ac:dyDescent="0.25">
      <c r="A22" s="240"/>
      <c r="B22" s="240"/>
      <c r="C22" s="112" t="s">
        <v>144</v>
      </c>
      <c r="D22" s="112" t="s">
        <v>182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</row>
    <row r="23" spans="1:15" x14ac:dyDescent="0.25">
      <c r="A23" s="240" t="s">
        <v>219</v>
      </c>
      <c r="B23" s="123" t="s">
        <v>82</v>
      </c>
      <c r="C23" s="9">
        <v>1.460742</v>
      </c>
      <c r="D23" s="54">
        <v>1.25992E-2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</row>
    <row r="24" spans="1:15" x14ac:dyDescent="0.25">
      <c r="A24" s="240"/>
      <c r="B24" s="123" t="s">
        <v>222</v>
      </c>
      <c r="C24" s="9">
        <v>2.791372</v>
      </c>
      <c r="D24" s="54">
        <v>9.2682000000000007E-3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spans="1:15" x14ac:dyDescent="0.25">
      <c r="A25" s="307" t="s">
        <v>214</v>
      </c>
      <c r="B25" s="307"/>
      <c r="C25" s="307"/>
      <c r="D25" s="307"/>
      <c r="E25" s="307"/>
      <c r="F25" s="307"/>
      <c r="G25" s="115"/>
      <c r="H25" s="115"/>
      <c r="I25" s="115"/>
      <c r="J25" s="115"/>
      <c r="K25" s="115"/>
      <c r="L25" s="115"/>
      <c r="M25" s="115"/>
      <c r="N25" s="115"/>
      <c r="O25" s="115"/>
    </row>
    <row r="27" spans="1:15" x14ac:dyDescent="0.25">
      <c r="A27" s="183"/>
      <c r="B27" s="183"/>
      <c r="C27" s="183"/>
      <c r="D27" s="183"/>
      <c r="E27" s="183"/>
    </row>
    <row r="28" spans="1:15" x14ac:dyDescent="0.25">
      <c r="A28" s="183"/>
      <c r="B28" s="183"/>
      <c r="C28" s="183"/>
      <c r="D28" s="183"/>
      <c r="E28" s="183"/>
    </row>
    <row r="29" spans="1:15" x14ac:dyDescent="0.25">
      <c r="A29" s="115"/>
      <c r="B29" s="183"/>
      <c r="C29" s="183"/>
      <c r="D29" s="183"/>
      <c r="E29" s="115"/>
    </row>
    <row r="30" spans="1:15" x14ac:dyDescent="0.25">
      <c r="B30" s="183"/>
      <c r="C30" s="183"/>
      <c r="D30" s="4"/>
    </row>
    <row r="31" spans="1:15" x14ac:dyDescent="0.25">
      <c r="B31" s="183"/>
      <c r="C31" s="183"/>
      <c r="D31" s="4"/>
    </row>
    <row r="32" spans="1:15" x14ac:dyDescent="0.25">
      <c r="B32" s="183"/>
      <c r="C32" s="183"/>
      <c r="D32" s="183"/>
    </row>
    <row r="33" spans="2:4" x14ac:dyDescent="0.25">
      <c r="B33" s="183"/>
      <c r="C33" s="183"/>
      <c r="D33" s="4"/>
    </row>
  </sheetData>
  <mergeCells count="15">
    <mergeCell ref="A23:A24"/>
    <mergeCell ref="A25:F25"/>
    <mergeCell ref="B13:D13"/>
    <mergeCell ref="A16:F16"/>
    <mergeCell ref="A18:O18"/>
    <mergeCell ref="A19:K19"/>
    <mergeCell ref="A21:A22"/>
    <mergeCell ref="B21:B22"/>
    <mergeCell ref="C21:D21"/>
    <mergeCell ref="A11:K11"/>
    <mergeCell ref="A2:O2"/>
    <mergeCell ref="A3:K3"/>
    <mergeCell ref="B5:D5"/>
    <mergeCell ref="A8:F8"/>
    <mergeCell ref="A10:O10"/>
  </mergeCells>
  <hyperlinks>
    <hyperlink ref="A1" location="Índice!A1" display="Índice" xr:uid="{FF3192D0-8F80-46B7-A38F-EA04CC6BFA1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78"/>
  <sheetViews>
    <sheetView topLeftCell="A19" workbookViewId="0">
      <selection activeCell="A39" sqref="A39"/>
    </sheetView>
  </sheetViews>
  <sheetFormatPr baseColWidth="10" defaultRowHeight="15" x14ac:dyDescent="0.25"/>
  <cols>
    <col min="2" max="2" width="18.140625" bestFit="1" customWidth="1"/>
  </cols>
  <sheetData>
    <row r="1" spans="1:15" s="204" customFormat="1" x14ac:dyDescent="0.25">
      <c r="A1" s="207" t="s">
        <v>273</v>
      </c>
    </row>
    <row r="2" spans="1:15" x14ac:dyDescent="0.25">
      <c r="A2" s="292" t="s">
        <v>229</v>
      </c>
      <c r="B2" s="296"/>
      <c r="C2" s="296"/>
      <c r="D2" s="296"/>
      <c r="E2" s="296"/>
      <c r="F2" s="296"/>
      <c r="G2" s="296"/>
      <c r="H2" s="296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5" s="115" customFormat="1" x14ac:dyDescent="0.25"/>
    <row r="5" spans="1:15" s="115" customFormat="1" x14ac:dyDescent="0.25">
      <c r="A5" s="114" t="s">
        <v>230</v>
      </c>
      <c r="B5" s="114" t="s">
        <v>231</v>
      </c>
      <c r="C5" s="89">
        <v>1990</v>
      </c>
      <c r="D5" s="30">
        <v>1992</v>
      </c>
      <c r="E5" s="30">
        <v>1994</v>
      </c>
      <c r="F5" s="30">
        <v>1996</v>
      </c>
      <c r="G5" s="30">
        <v>1998</v>
      </c>
      <c r="H5" s="30">
        <v>2000</v>
      </c>
      <c r="I5" s="30">
        <v>2003</v>
      </c>
      <c r="J5" s="30">
        <v>2006</v>
      </c>
      <c r="K5" s="30">
        <v>2009</v>
      </c>
      <c r="L5" s="30">
        <v>2011</v>
      </c>
      <c r="M5" s="30">
        <v>2013</v>
      </c>
      <c r="N5" s="30">
        <v>2015</v>
      </c>
      <c r="O5" s="30">
        <v>2017</v>
      </c>
    </row>
    <row r="6" spans="1:15" s="115" customFormat="1" x14ac:dyDescent="0.25">
      <c r="A6" s="258" t="s">
        <v>28</v>
      </c>
      <c r="B6" s="34" t="s">
        <v>21</v>
      </c>
      <c r="C6" s="5">
        <v>7155</v>
      </c>
      <c r="D6" s="5">
        <v>10766</v>
      </c>
      <c r="E6" s="5">
        <v>12746</v>
      </c>
      <c r="F6" s="5">
        <v>6786</v>
      </c>
      <c r="G6" s="5">
        <v>5469</v>
      </c>
      <c r="H6" s="5">
        <v>6111</v>
      </c>
      <c r="I6" s="5">
        <v>7676</v>
      </c>
      <c r="J6" s="5">
        <v>6739</v>
      </c>
      <c r="K6" s="5">
        <v>7589</v>
      </c>
      <c r="L6" s="5">
        <v>8028</v>
      </c>
      <c r="M6" s="5">
        <v>8711</v>
      </c>
      <c r="N6" s="5">
        <v>9569</v>
      </c>
      <c r="O6" s="5">
        <v>10057</v>
      </c>
    </row>
    <row r="7" spans="1:15" s="115" customFormat="1" x14ac:dyDescent="0.25">
      <c r="A7" s="258"/>
      <c r="B7" s="34" t="s">
        <v>22</v>
      </c>
      <c r="C7" s="5">
        <v>113382</v>
      </c>
      <c r="D7" s="5">
        <v>114563</v>
      </c>
      <c r="E7" s="5">
        <v>112570</v>
      </c>
      <c r="F7" s="5">
        <v>97763</v>
      </c>
      <c r="G7" s="5">
        <v>93259</v>
      </c>
      <c r="H7" s="5">
        <v>78728</v>
      </c>
      <c r="I7" s="5">
        <v>90712</v>
      </c>
      <c r="J7" s="5">
        <v>75959</v>
      </c>
      <c r="K7" s="5">
        <v>90271</v>
      </c>
      <c r="L7" s="5">
        <v>116431</v>
      </c>
      <c r="M7" s="5">
        <v>119914</v>
      </c>
      <c r="N7" s="5">
        <v>123074</v>
      </c>
      <c r="O7" s="5">
        <v>125268</v>
      </c>
    </row>
    <row r="8" spans="1:15" s="115" customFormat="1" x14ac:dyDescent="0.25">
      <c r="A8" s="258"/>
      <c r="B8" s="34" t="s">
        <v>23</v>
      </c>
      <c r="C8" s="5">
        <v>272794</v>
      </c>
      <c r="D8" s="5">
        <v>287865</v>
      </c>
      <c r="E8" s="5">
        <v>276579</v>
      </c>
      <c r="F8" s="5">
        <v>258575</v>
      </c>
      <c r="G8" s="5">
        <v>255476</v>
      </c>
      <c r="H8" s="5">
        <v>257963</v>
      </c>
      <c r="I8" s="5">
        <v>225831</v>
      </c>
      <c r="J8" s="5">
        <v>210135</v>
      </c>
      <c r="K8" s="5">
        <v>200248</v>
      </c>
      <c r="L8" s="5">
        <v>246762</v>
      </c>
      <c r="M8" s="5">
        <v>268909</v>
      </c>
      <c r="N8" s="5">
        <v>288286</v>
      </c>
      <c r="O8" s="5">
        <v>326718</v>
      </c>
    </row>
    <row r="9" spans="1:15" s="115" customFormat="1" x14ac:dyDescent="0.25">
      <c r="A9" s="258"/>
      <c r="B9" s="124" t="s">
        <v>24</v>
      </c>
      <c r="C9" s="5">
        <v>2787205</v>
      </c>
      <c r="D9" s="5">
        <v>2974555</v>
      </c>
      <c r="E9" s="5">
        <v>3154114</v>
      </c>
      <c r="F9" s="5">
        <v>3260324</v>
      </c>
      <c r="G9" s="5">
        <v>3422819</v>
      </c>
      <c r="H9" s="5">
        <v>3558774</v>
      </c>
      <c r="I9" s="5">
        <v>3806185</v>
      </c>
      <c r="J9" s="5">
        <v>4044233</v>
      </c>
      <c r="K9" s="5">
        <v>4387382</v>
      </c>
      <c r="L9" s="5">
        <v>4595669</v>
      </c>
      <c r="M9" s="5">
        <v>4876294</v>
      </c>
      <c r="N9" s="5">
        <v>5033985</v>
      </c>
      <c r="O9" s="5">
        <v>5332053</v>
      </c>
    </row>
    <row r="10" spans="1:15" s="115" customFormat="1" x14ac:dyDescent="0.25">
      <c r="A10" s="258" t="s">
        <v>29</v>
      </c>
      <c r="B10" s="34" t="s">
        <v>21</v>
      </c>
      <c r="C10" s="5">
        <v>1241555</v>
      </c>
      <c r="D10" s="5">
        <v>1247116</v>
      </c>
      <c r="E10" s="5">
        <v>1189434</v>
      </c>
      <c r="F10" s="5">
        <v>1274401</v>
      </c>
      <c r="G10" s="5">
        <v>1331821</v>
      </c>
      <c r="H10" s="5">
        <v>1344558</v>
      </c>
      <c r="I10" s="5">
        <v>1403327</v>
      </c>
      <c r="J10" s="5">
        <v>1572418</v>
      </c>
      <c r="K10" s="5">
        <v>1519319</v>
      </c>
      <c r="L10" s="5">
        <v>1498846</v>
      </c>
      <c r="M10" s="5">
        <v>1393288</v>
      </c>
      <c r="N10" s="5">
        <v>1361309</v>
      </c>
      <c r="O10" s="5">
        <v>1236834</v>
      </c>
    </row>
    <row r="11" spans="1:15" s="115" customFormat="1" x14ac:dyDescent="0.25">
      <c r="A11" s="258"/>
      <c r="B11" s="34" t="s">
        <v>22</v>
      </c>
      <c r="C11" s="5">
        <v>1156466</v>
      </c>
      <c r="D11" s="5">
        <v>1122274</v>
      </c>
      <c r="E11" s="5">
        <v>1189456</v>
      </c>
      <c r="F11" s="5">
        <v>1178663</v>
      </c>
      <c r="G11" s="5">
        <v>1167356</v>
      </c>
      <c r="H11" s="5">
        <v>1109465</v>
      </c>
      <c r="I11" s="5">
        <v>1258009</v>
      </c>
      <c r="J11" s="5">
        <v>1276326</v>
      </c>
      <c r="K11" s="5">
        <v>1390962</v>
      </c>
      <c r="L11" s="5">
        <v>1483928</v>
      </c>
      <c r="M11" s="5">
        <v>1438660</v>
      </c>
      <c r="N11" s="5">
        <v>1405618</v>
      </c>
      <c r="O11" s="5">
        <v>1355324</v>
      </c>
    </row>
    <row r="12" spans="1:15" s="115" customFormat="1" x14ac:dyDescent="0.25">
      <c r="A12" s="258"/>
      <c r="B12" s="34" t="s">
        <v>23</v>
      </c>
      <c r="C12" s="5">
        <v>929303</v>
      </c>
      <c r="D12" s="5">
        <v>924021</v>
      </c>
      <c r="E12" s="5">
        <v>902398</v>
      </c>
      <c r="F12" s="5">
        <v>878262</v>
      </c>
      <c r="G12" s="5">
        <v>916301</v>
      </c>
      <c r="H12" s="5">
        <v>928930</v>
      </c>
      <c r="I12" s="5">
        <v>898306</v>
      </c>
      <c r="J12" s="5">
        <v>931216</v>
      </c>
      <c r="K12" s="5">
        <v>944231</v>
      </c>
      <c r="L12" s="5">
        <v>981827</v>
      </c>
      <c r="M12" s="5">
        <v>978259</v>
      </c>
      <c r="N12" s="5">
        <v>1075063</v>
      </c>
      <c r="O12" s="5">
        <v>1107746</v>
      </c>
    </row>
    <row r="13" spans="1:15" s="115" customFormat="1" x14ac:dyDescent="0.25">
      <c r="A13" s="258"/>
      <c r="B13" s="124" t="s">
        <v>24</v>
      </c>
      <c r="C13" s="5">
        <v>2764815</v>
      </c>
      <c r="D13" s="5">
        <v>2934624</v>
      </c>
      <c r="E13" s="5">
        <v>3180569</v>
      </c>
      <c r="F13" s="5">
        <v>3382833</v>
      </c>
      <c r="G13" s="5">
        <v>3483041</v>
      </c>
      <c r="H13" s="5">
        <v>3691600</v>
      </c>
      <c r="I13" s="5">
        <v>3944030</v>
      </c>
      <c r="J13" s="5">
        <v>4268831</v>
      </c>
      <c r="K13" s="5">
        <v>4436275</v>
      </c>
      <c r="L13" s="5">
        <v>4461625</v>
      </c>
      <c r="M13" s="5">
        <v>4583046</v>
      </c>
      <c r="N13" s="5">
        <v>4680581</v>
      </c>
      <c r="O13" s="5">
        <v>4886346</v>
      </c>
    </row>
    <row r="14" spans="1:15" s="115" customFormat="1" x14ac:dyDescent="0.25">
      <c r="A14" s="258" t="s">
        <v>8</v>
      </c>
      <c r="B14" s="34" t="s">
        <v>21</v>
      </c>
      <c r="C14" s="5">
        <f>C6+C10</f>
        <v>1248710</v>
      </c>
      <c r="D14" s="5">
        <f t="shared" ref="D14:O14" si="0">D6+D10</f>
        <v>1257882</v>
      </c>
      <c r="E14" s="5">
        <f t="shared" si="0"/>
        <v>1202180</v>
      </c>
      <c r="F14" s="5">
        <f t="shared" si="0"/>
        <v>1281187</v>
      </c>
      <c r="G14" s="5">
        <f t="shared" si="0"/>
        <v>1337290</v>
      </c>
      <c r="H14" s="5">
        <f t="shared" si="0"/>
        <v>1350669</v>
      </c>
      <c r="I14" s="5">
        <f t="shared" si="0"/>
        <v>1411003</v>
      </c>
      <c r="J14" s="5">
        <f t="shared" si="0"/>
        <v>1579157</v>
      </c>
      <c r="K14" s="5">
        <f t="shared" si="0"/>
        <v>1526908</v>
      </c>
      <c r="L14" s="5">
        <f t="shared" si="0"/>
        <v>1506874</v>
      </c>
      <c r="M14" s="5">
        <f t="shared" si="0"/>
        <v>1401999</v>
      </c>
      <c r="N14" s="5">
        <f t="shared" si="0"/>
        <v>1370878</v>
      </c>
      <c r="O14" s="5">
        <f t="shared" si="0"/>
        <v>1246891</v>
      </c>
    </row>
    <row r="15" spans="1:15" s="115" customFormat="1" x14ac:dyDescent="0.25">
      <c r="A15" s="258"/>
      <c r="B15" s="34" t="s">
        <v>22</v>
      </c>
      <c r="C15" s="5">
        <f t="shared" ref="C15:O17" si="1">C7+C11</f>
        <v>1269848</v>
      </c>
      <c r="D15" s="5">
        <f t="shared" si="1"/>
        <v>1236837</v>
      </c>
      <c r="E15" s="5">
        <f t="shared" si="1"/>
        <v>1302026</v>
      </c>
      <c r="F15" s="5">
        <f t="shared" si="1"/>
        <v>1276426</v>
      </c>
      <c r="G15" s="5">
        <f t="shared" si="1"/>
        <v>1260615</v>
      </c>
      <c r="H15" s="5">
        <f t="shared" si="1"/>
        <v>1188193</v>
      </c>
      <c r="I15" s="5">
        <f t="shared" si="1"/>
        <v>1348721</v>
      </c>
      <c r="J15" s="5">
        <f t="shared" si="1"/>
        <v>1352285</v>
      </c>
      <c r="K15" s="5">
        <f t="shared" si="1"/>
        <v>1481233</v>
      </c>
      <c r="L15" s="5">
        <f t="shared" si="1"/>
        <v>1600359</v>
      </c>
      <c r="M15" s="5">
        <f t="shared" si="1"/>
        <v>1558574</v>
      </c>
      <c r="N15" s="5">
        <f t="shared" si="1"/>
        <v>1528692</v>
      </c>
      <c r="O15" s="5">
        <f t="shared" si="1"/>
        <v>1480592</v>
      </c>
    </row>
    <row r="16" spans="1:15" s="115" customFormat="1" x14ac:dyDescent="0.25">
      <c r="A16" s="258"/>
      <c r="B16" s="34" t="s">
        <v>23</v>
      </c>
      <c r="C16" s="5">
        <f t="shared" si="1"/>
        <v>1202097</v>
      </c>
      <c r="D16" s="5">
        <f t="shared" si="1"/>
        <v>1211886</v>
      </c>
      <c r="E16" s="5">
        <f t="shared" si="1"/>
        <v>1178977</v>
      </c>
      <c r="F16" s="5">
        <f t="shared" si="1"/>
        <v>1136837</v>
      </c>
      <c r="G16" s="5">
        <f t="shared" si="1"/>
        <v>1171777</v>
      </c>
      <c r="H16" s="5">
        <f t="shared" si="1"/>
        <v>1186893</v>
      </c>
      <c r="I16" s="5">
        <f t="shared" si="1"/>
        <v>1124137</v>
      </c>
      <c r="J16" s="5">
        <f t="shared" si="1"/>
        <v>1141351</v>
      </c>
      <c r="K16" s="5">
        <f t="shared" si="1"/>
        <v>1144479</v>
      </c>
      <c r="L16" s="5">
        <f t="shared" si="1"/>
        <v>1228589</v>
      </c>
      <c r="M16" s="5">
        <f t="shared" si="1"/>
        <v>1247168</v>
      </c>
      <c r="N16" s="5">
        <f t="shared" si="1"/>
        <v>1363349</v>
      </c>
      <c r="O16" s="5">
        <f t="shared" si="1"/>
        <v>1434464</v>
      </c>
    </row>
    <row r="17" spans="1:15" s="115" customFormat="1" x14ac:dyDescent="0.25">
      <c r="A17" s="258"/>
      <c r="B17" s="124" t="s">
        <v>24</v>
      </c>
      <c r="C17" s="5">
        <f t="shared" si="1"/>
        <v>5552020</v>
      </c>
      <c r="D17" s="5">
        <f t="shared" si="1"/>
        <v>5909179</v>
      </c>
      <c r="E17" s="5">
        <f t="shared" si="1"/>
        <v>6334683</v>
      </c>
      <c r="F17" s="5">
        <f t="shared" si="1"/>
        <v>6643157</v>
      </c>
      <c r="G17" s="5">
        <f t="shared" si="1"/>
        <v>6905860</v>
      </c>
      <c r="H17" s="5">
        <f t="shared" si="1"/>
        <v>7250374</v>
      </c>
      <c r="I17" s="5">
        <f t="shared" si="1"/>
        <v>7750215</v>
      </c>
      <c r="J17" s="5">
        <f t="shared" si="1"/>
        <v>8313064</v>
      </c>
      <c r="K17" s="5">
        <f t="shared" si="1"/>
        <v>8823657</v>
      </c>
      <c r="L17" s="5">
        <f t="shared" si="1"/>
        <v>9057294</v>
      </c>
      <c r="M17" s="5">
        <f t="shared" si="1"/>
        <v>9459340</v>
      </c>
      <c r="N17" s="5">
        <f t="shared" si="1"/>
        <v>9714566</v>
      </c>
      <c r="O17" s="5">
        <f t="shared" si="1"/>
        <v>10218399</v>
      </c>
    </row>
    <row r="18" spans="1:15" s="115" customFormat="1" x14ac:dyDescent="0.25">
      <c r="A18" s="235" t="s">
        <v>214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20" spans="1:15" x14ac:dyDescent="0.25">
      <c r="A20" s="292" t="s">
        <v>232</v>
      </c>
      <c r="B20" s="296"/>
      <c r="C20" s="296"/>
      <c r="D20" s="296"/>
      <c r="E20" s="296"/>
      <c r="F20" s="296"/>
      <c r="G20" s="296"/>
      <c r="H20" s="296"/>
      <c r="I20" s="115"/>
      <c r="J20" s="115"/>
      <c r="K20" s="115"/>
    </row>
    <row r="21" spans="1:15" x14ac:dyDescent="0.25">
      <c r="A21" s="232" t="s">
        <v>180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3" spans="1:15" x14ac:dyDescent="0.25">
      <c r="A23" s="114" t="s">
        <v>230</v>
      </c>
      <c r="B23" s="114" t="s">
        <v>231</v>
      </c>
      <c r="C23" s="89">
        <v>1990</v>
      </c>
      <c r="D23" s="30">
        <v>1992</v>
      </c>
      <c r="E23" s="30">
        <v>1994</v>
      </c>
      <c r="F23" s="30">
        <v>1996</v>
      </c>
      <c r="G23" s="30">
        <v>1998</v>
      </c>
      <c r="H23" s="30">
        <v>2000</v>
      </c>
      <c r="I23" s="30">
        <v>2003</v>
      </c>
      <c r="J23" s="30">
        <v>2006</v>
      </c>
      <c r="K23" s="30">
        <v>2009</v>
      </c>
      <c r="L23" s="30">
        <v>2011</v>
      </c>
      <c r="M23" s="30">
        <v>2013</v>
      </c>
      <c r="N23" s="30">
        <v>2015</v>
      </c>
      <c r="O23" s="30">
        <v>2017</v>
      </c>
    </row>
    <row r="24" spans="1:15" x14ac:dyDescent="0.25">
      <c r="A24" s="258" t="s">
        <v>28</v>
      </c>
      <c r="B24" s="34" t="s">
        <v>21</v>
      </c>
      <c r="C24" s="5">
        <v>65</v>
      </c>
      <c r="D24" s="5">
        <v>106</v>
      </c>
      <c r="E24" s="5">
        <v>139</v>
      </c>
      <c r="F24" s="5">
        <v>69</v>
      </c>
      <c r="G24" s="5">
        <v>98</v>
      </c>
      <c r="H24" s="5">
        <v>100</v>
      </c>
      <c r="I24" s="5">
        <v>109</v>
      </c>
      <c r="J24" s="5">
        <v>97</v>
      </c>
      <c r="K24" s="5">
        <v>96</v>
      </c>
      <c r="L24" s="5">
        <v>96</v>
      </c>
      <c r="M24" s="5">
        <v>116</v>
      </c>
      <c r="N24" s="5">
        <v>119</v>
      </c>
      <c r="O24" s="5">
        <v>108</v>
      </c>
    </row>
    <row r="25" spans="1:15" x14ac:dyDescent="0.25">
      <c r="A25" s="258"/>
      <c r="B25" s="34" t="s">
        <v>22</v>
      </c>
      <c r="C25" s="5">
        <v>964</v>
      </c>
      <c r="D25" s="5">
        <v>1184</v>
      </c>
      <c r="E25" s="5">
        <v>1301</v>
      </c>
      <c r="F25" s="5">
        <v>881</v>
      </c>
      <c r="G25" s="5">
        <v>1216</v>
      </c>
      <c r="H25" s="5">
        <v>1264</v>
      </c>
      <c r="I25" s="5">
        <v>1305</v>
      </c>
      <c r="J25" s="5">
        <v>1083</v>
      </c>
      <c r="K25" s="5">
        <v>1152</v>
      </c>
      <c r="L25" s="5">
        <v>1315</v>
      </c>
      <c r="M25" s="5">
        <v>1382</v>
      </c>
      <c r="N25" s="5">
        <v>1498</v>
      </c>
      <c r="O25" s="5">
        <v>1399</v>
      </c>
    </row>
    <row r="26" spans="1:15" x14ac:dyDescent="0.25">
      <c r="A26" s="258"/>
      <c r="B26" s="34" t="s">
        <v>23</v>
      </c>
      <c r="C26" s="5">
        <v>2311</v>
      </c>
      <c r="D26" s="5">
        <v>3019</v>
      </c>
      <c r="E26" s="5">
        <v>3504</v>
      </c>
      <c r="F26" s="5">
        <v>2382</v>
      </c>
      <c r="G26" s="5">
        <v>3196</v>
      </c>
      <c r="H26" s="5">
        <v>4006</v>
      </c>
      <c r="I26" s="5">
        <v>3465</v>
      </c>
      <c r="J26" s="5">
        <v>3053</v>
      </c>
      <c r="K26" s="5">
        <v>2725</v>
      </c>
      <c r="L26" s="5">
        <v>2896</v>
      </c>
      <c r="M26" s="5">
        <v>3141</v>
      </c>
      <c r="N26" s="5">
        <v>3887</v>
      </c>
      <c r="O26" s="5">
        <v>3360</v>
      </c>
    </row>
    <row r="27" spans="1:15" x14ac:dyDescent="0.25">
      <c r="A27" s="258"/>
      <c r="B27" s="124" t="s">
        <v>24</v>
      </c>
      <c r="C27" s="5">
        <v>22453</v>
      </c>
      <c r="D27" s="5">
        <v>31638</v>
      </c>
      <c r="E27" s="5">
        <v>40435</v>
      </c>
      <c r="F27" s="5">
        <v>30304</v>
      </c>
      <c r="G27" s="5">
        <v>43546</v>
      </c>
      <c r="H27" s="5">
        <v>59636</v>
      </c>
      <c r="I27" s="5">
        <v>63215</v>
      </c>
      <c r="J27" s="5">
        <v>69425</v>
      </c>
      <c r="K27" s="5">
        <v>67487</v>
      </c>
      <c r="L27" s="5">
        <v>54777</v>
      </c>
      <c r="M27" s="5">
        <v>62086</v>
      </c>
      <c r="N27" s="5">
        <v>78383</v>
      </c>
      <c r="O27" s="5">
        <v>66081</v>
      </c>
    </row>
    <row r="28" spans="1:15" x14ac:dyDescent="0.25">
      <c r="A28" s="258" t="s">
        <v>29</v>
      </c>
      <c r="B28" s="34" t="s">
        <v>21</v>
      </c>
      <c r="C28" s="5">
        <v>10057</v>
      </c>
      <c r="D28" s="5">
        <v>13186</v>
      </c>
      <c r="E28" s="5">
        <v>15240</v>
      </c>
      <c r="F28" s="5">
        <v>11989</v>
      </c>
      <c r="G28" s="5">
        <v>16883</v>
      </c>
      <c r="H28" s="5">
        <v>22271</v>
      </c>
      <c r="I28" s="5">
        <v>23311</v>
      </c>
      <c r="J28" s="5">
        <v>26079</v>
      </c>
      <c r="K28" s="5">
        <v>22933</v>
      </c>
      <c r="L28" s="5">
        <v>17913</v>
      </c>
      <c r="M28" s="5">
        <v>18193</v>
      </c>
      <c r="N28" s="5">
        <v>20746</v>
      </c>
      <c r="O28" s="5">
        <v>15384</v>
      </c>
    </row>
    <row r="29" spans="1:15" x14ac:dyDescent="0.25">
      <c r="A29" s="258"/>
      <c r="B29" s="34" t="s">
        <v>22</v>
      </c>
      <c r="C29" s="5">
        <v>9094</v>
      </c>
      <c r="D29" s="5">
        <v>11720</v>
      </c>
      <c r="E29" s="5">
        <v>13922</v>
      </c>
      <c r="F29" s="5">
        <v>10810</v>
      </c>
      <c r="G29" s="5">
        <v>14334</v>
      </c>
      <c r="H29" s="5">
        <v>18323</v>
      </c>
      <c r="I29" s="5">
        <v>19150</v>
      </c>
      <c r="J29" s="5">
        <v>19655</v>
      </c>
      <c r="K29" s="5">
        <v>19178</v>
      </c>
      <c r="L29" s="5">
        <v>16693</v>
      </c>
      <c r="M29" s="5">
        <v>18173</v>
      </c>
      <c r="N29" s="5">
        <v>20552</v>
      </c>
      <c r="O29" s="5">
        <v>15943</v>
      </c>
    </row>
    <row r="30" spans="1:15" x14ac:dyDescent="0.25">
      <c r="A30" s="258"/>
      <c r="B30" s="34" t="s">
        <v>23</v>
      </c>
      <c r="C30" s="5">
        <v>7242</v>
      </c>
      <c r="D30" s="5">
        <v>9503</v>
      </c>
      <c r="E30" s="5">
        <v>11112</v>
      </c>
      <c r="F30" s="5">
        <v>8122</v>
      </c>
      <c r="G30" s="5">
        <v>11370</v>
      </c>
      <c r="H30" s="5">
        <v>14986</v>
      </c>
      <c r="I30" s="5">
        <v>13785</v>
      </c>
      <c r="J30" s="5">
        <v>14185</v>
      </c>
      <c r="K30" s="5">
        <v>12610</v>
      </c>
      <c r="L30" s="5">
        <v>10337</v>
      </c>
      <c r="M30" s="5">
        <v>11845</v>
      </c>
      <c r="N30" s="5">
        <v>15250</v>
      </c>
      <c r="O30" s="5">
        <v>12551</v>
      </c>
    </row>
    <row r="31" spans="1:15" x14ac:dyDescent="0.25">
      <c r="A31" s="258"/>
      <c r="B31" s="124" t="s">
        <v>24</v>
      </c>
      <c r="C31" s="5">
        <v>21882</v>
      </c>
      <c r="D31" s="5">
        <v>30668</v>
      </c>
      <c r="E31" s="5">
        <v>40053</v>
      </c>
      <c r="F31" s="5">
        <v>30780</v>
      </c>
      <c r="G31" s="5">
        <v>44063</v>
      </c>
      <c r="H31" s="5">
        <v>62206</v>
      </c>
      <c r="I31" s="5">
        <v>65011</v>
      </c>
      <c r="J31" s="5">
        <v>72165</v>
      </c>
      <c r="K31" s="5">
        <v>67582</v>
      </c>
      <c r="L31" s="5">
        <v>52314</v>
      </c>
      <c r="M31" s="5">
        <v>57394</v>
      </c>
      <c r="N31" s="5">
        <v>72295</v>
      </c>
      <c r="O31" s="5">
        <v>60250</v>
      </c>
    </row>
    <row r="32" spans="1:15" x14ac:dyDescent="0.25">
      <c r="A32" s="258" t="s">
        <v>8</v>
      </c>
      <c r="B32" s="34" t="s">
        <v>21</v>
      </c>
      <c r="C32" s="5">
        <f>C24+C28</f>
        <v>10122</v>
      </c>
      <c r="D32" s="5">
        <f t="shared" ref="D32:O32" si="2">D24+D28</f>
        <v>13292</v>
      </c>
      <c r="E32" s="5">
        <f t="shared" si="2"/>
        <v>15379</v>
      </c>
      <c r="F32" s="5">
        <f t="shared" si="2"/>
        <v>12058</v>
      </c>
      <c r="G32" s="5">
        <f t="shared" si="2"/>
        <v>16981</v>
      </c>
      <c r="H32" s="5">
        <f t="shared" si="2"/>
        <v>22371</v>
      </c>
      <c r="I32" s="5">
        <f t="shared" si="2"/>
        <v>23420</v>
      </c>
      <c r="J32" s="5">
        <f t="shared" si="2"/>
        <v>26176</v>
      </c>
      <c r="K32" s="5">
        <f t="shared" si="2"/>
        <v>23029</v>
      </c>
      <c r="L32" s="5">
        <f t="shared" si="2"/>
        <v>18009</v>
      </c>
      <c r="M32" s="5">
        <f t="shared" si="2"/>
        <v>18309</v>
      </c>
      <c r="N32" s="5">
        <f t="shared" si="2"/>
        <v>20865</v>
      </c>
      <c r="O32" s="5">
        <f t="shared" si="2"/>
        <v>15492</v>
      </c>
    </row>
    <row r="33" spans="1:15" x14ac:dyDescent="0.25">
      <c r="A33" s="258"/>
      <c r="B33" s="34" t="s">
        <v>22</v>
      </c>
      <c r="C33" s="5">
        <f t="shared" ref="C33:O33" si="3">C25+C29</f>
        <v>10058</v>
      </c>
      <c r="D33" s="5">
        <f t="shared" si="3"/>
        <v>12904</v>
      </c>
      <c r="E33" s="5">
        <f t="shared" si="3"/>
        <v>15223</v>
      </c>
      <c r="F33" s="5">
        <f t="shared" si="3"/>
        <v>11691</v>
      </c>
      <c r="G33" s="5">
        <f t="shared" si="3"/>
        <v>15550</v>
      </c>
      <c r="H33" s="5">
        <f t="shared" si="3"/>
        <v>19587</v>
      </c>
      <c r="I33" s="5">
        <f t="shared" si="3"/>
        <v>20455</v>
      </c>
      <c r="J33" s="5">
        <f t="shared" si="3"/>
        <v>20738</v>
      </c>
      <c r="K33" s="5">
        <f t="shared" si="3"/>
        <v>20330</v>
      </c>
      <c r="L33" s="5">
        <f t="shared" si="3"/>
        <v>18008</v>
      </c>
      <c r="M33" s="5">
        <f t="shared" si="3"/>
        <v>19555</v>
      </c>
      <c r="N33" s="5">
        <f t="shared" si="3"/>
        <v>22050</v>
      </c>
      <c r="O33" s="5">
        <f t="shared" si="3"/>
        <v>17342</v>
      </c>
    </row>
    <row r="34" spans="1:15" x14ac:dyDescent="0.25">
      <c r="A34" s="258"/>
      <c r="B34" s="34" t="s">
        <v>23</v>
      </c>
      <c r="C34" s="5">
        <f t="shared" ref="C34:O34" si="4">C26+C30</f>
        <v>9553</v>
      </c>
      <c r="D34" s="5">
        <f t="shared" si="4"/>
        <v>12522</v>
      </c>
      <c r="E34" s="5">
        <f t="shared" si="4"/>
        <v>14616</v>
      </c>
      <c r="F34" s="5">
        <f t="shared" si="4"/>
        <v>10504</v>
      </c>
      <c r="G34" s="5">
        <f t="shared" si="4"/>
        <v>14566</v>
      </c>
      <c r="H34" s="5">
        <f t="shared" si="4"/>
        <v>18992</v>
      </c>
      <c r="I34" s="5">
        <f t="shared" si="4"/>
        <v>17250</v>
      </c>
      <c r="J34" s="5">
        <f t="shared" si="4"/>
        <v>17238</v>
      </c>
      <c r="K34" s="5">
        <f t="shared" si="4"/>
        <v>15335</v>
      </c>
      <c r="L34" s="5">
        <f t="shared" si="4"/>
        <v>13233</v>
      </c>
      <c r="M34" s="5">
        <f t="shared" si="4"/>
        <v>14986</v>
      </c>
      <c r="N34" s="5">
        <f t="shared" si="4"/>
        <v>19137</v>
      </c>
      <c r="O34" s="5">
        <f t="shared" si="4"/>
        <v>15911</v>
      </c>
    </row>
    <row r="35" spans="1:15" x14ac:dyDescent="0.25">
      <c r="A35" s="258"/>
      <c r="B35" s="124" t="s">
        <v>24</v>
      </c>
      <c r="C35" s="5">
        <f t="shared" ref="C35:O35" si="5">C27+C31</f>
        <v>44335</v>
      </c>
      <c r="D35" s="5">
        <f t="shared" si="5"/>
        <v>62306</v>
      </c>
      <c r="E35" s="5">
        <f t="shared" si="5"/>
        <v>80488</v>
      </c>
      <c r="F35" s="5">
        <f t="shared" si="5"/>
        <v>61084</v>
      </c>
      <c r="G35" s="5">
        <f t="shared" si="5"/>
        <v>87609</v>
      </c>
      <c r="H35" s="5">
        <f t="shared" si="5"/>
        <v>121842</v>
      </c>
      <c r="I35" s="5">
        <f t="shared" si="5"/>
        <v>128226</v>
      </c>
      <c r="J35" s="5">
        <f t="shared" si="5"/>
        <v>141590</v>
      </c>
      <c r="K35" s="5">
        <f t="shared" si="5"/>
        <v>135069</v>
      </c>
      <c r="L35" s="5">
        <f t="shared" si="5"/>
        <v>107091</v>
      </c>
      <c r="M35" s="5">
        <f t="shared" si="5"/>
        <v>119480</v>
      </c>
      <c r="N35" s="5">
        <f t="shared" si="5"/>
        <v>150678</v>
      </c>
      <c r="O35" s="5">
        <f t="shared" si="5"/>
        <v>126331</v>
      </c>
    </row>
    <row r="36" spans="1:15" x14ac:dyDescent="0.25">
      <c r="A36" s="235" t="s">
        <v>214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</row>
    <row r="38" spans="1:15" x14ac:dyDescent="0.25">
      <c r="A38" s="292" t="s">
        <v>359</v>
      </c>
      <c r="B38" s="296"/>
      <c r="C38" s="296"/>
      <c r="D38" s="296"/>
      <c r="E38" s="296"/>
      <c r="F38" s="296"/>
      <c r="G38" s="296"/>
      <c r="H38" s="296"/>
    </row>
    <row r="39" spans="1:15" x14ac:dyDescent="0.25">
      <c r="K39" s="173"/>
      <c r="L39" s="4"/>
      <c r="M39" s="173"/>
    </row>
    <row r="40" spans="1:15" x14ac:dyDescent="0.25">
      <c r="C40" s="255">
        <v>2013</v>
      </c>
      <c r="D40" s="256"/>
      <c r="E40" s="255">
        <v>2015</v>
      </c>
      <c r="F40" s="256"/>
      <c r="G40" s="255">
        <v>2017</v>
      </c>
      <c r="H40" s="256"/>
      <c r="K40" s="173"/>
      <c r="L40" s="4"/>
      <c r="M40" s="4"/>
      <c r="N40" s="115"/>
      <c r="O40" s="115"/>
    </row>
    <row r="41" spans="1:15" ht="30" x14ac:dyDescent="0.25">
      <c r="A41" s="114" t="s">
        <v>230</v>
      </c>
      <c r="B41" s="114" t="s">
        <v>35</v>
      </c>
      <c r="C41" s="112" t="s">
        <v>144</v>
      </c>
      <c r="D41" s="112" t="s">
        <v>182</v>
      </c>
      <c r="E41" s="112" t="s">
        <v>144</v>
      </c>
      <c r="F41" s="112" t="s">
        <v>182</v>
      </c>
      <c r="G41" s="112" t="s">
        <v>144</v>
      </c>
      <c r="H41" s="112" t="s">
        <v>182</v>
      </c>
      <c r="K41" s="173"/>
      <c r="L41" s="4"/>
      <c r="M41" s="4"/>
      <c r="N41" s="115"/>
      <c r="O41" s="115"/>
    </row>
    <row r="42" spans="1:15" x14ac:dyDescent="0.25">
      <c r="A42" s="258" t="s">
        <v>28</v>
      </c>
      <c r="B42" s="34" t="s">
        <v>78</v>
      </c>
      <c r="C42" s="54">
        <v>7.5378600000000004E-2</v>
      </c>
      <c r="D42" s="54">
        <v>2.4415999999999999E-3</v>
      </c>
      <c r="E42" s="54">
        <v>7.71651E-2</v>
      </c>
      <c r="F42" s="54">
        <v>4.1378999999999999E-3</v>
      </c>
      <c r="G42" s="54">
        <v>7.9743800000000004E-2</v>
      </c>
      <c r="H42" s="54">
        <v>2.9117000000000001E-3</v>
      </c>
      <c r="K42" s="173"/>
      <c r="L42" s="4"/>
      <c r="M42" s="4"/>
      <c r="N42" s="115"/>
      <c r="O42" s="115"/>
    </row>
    <row r="43" spans="1:15" x14ac:dyDescent="0.25">
      <c r="A43" s="258"/>
      <c r="B43" s="124" t="s">
        <v>24</v>
      </c>
      <c r="C43" s="54">
        <v>0.92462140000000004</v>
      </c>
      <c r="D43" s="54">
        <v>2.4415999999999999E-3</v>
      </c>
      <c r="E43" s="54">
        <v>0.92283490000000001</v>
      </c>
      <c r="F43" s="54">
        <v>4.1378999999999999E-3</v>
      </c>
      <c r="G43" s="54">
        <v>0.92025619999999997</v>
      </c>
      <c r="H43" s="54">
        <v>2.9117000000000001E-3</v>
      </c>
      <c r="K43" s="173"/>
      <c r="L43" s="173"/>
      <c r="M43" s="173"/>
      <c r="N43" s="115"/>
      <c r="O43" s="115"/>
    </row>
    <row r="44" spans="1:15" x14ac:dyDescent="0.25">
      <c r="A44" s="258" t="s">
        <v>233</v>
      </c>
      <c r="B44" s="34" t="s">
        <v>78</v>
      </c>
      <c r="C44" s="54">
        <v>0.45396069999999999</v>
      </c>
      <c r="D44" s="54">
        <v>2.7707999999999999E-3</v>
      </c>
      <c r="E44" s="54">
        <v>0.45080179999999997</v>
      </c>
      <c r="F44" s="54">
        <v>2.4475E-3</v>
      </c>
      <c r="G44" s="54">
        <v>0.43091040000000003</v>
      </c>
      <c r="H44" s="54">
        <v>2.3857000000000001E-3</v>
      </c>
      <c r="K44" s="173"/>
      <c r="L44" s="173"/>
      <c r="M44" s="173"/>
      <c r="N44" s="115"/>
      <c r="O44" s="115"/>
    </row>
    <row r="45" spans="1:15" x14ac:dyDescent="0.25">
      <c r="A45" s="258"/>
      <c r="B45" s="124" t="s">
        <v>24</v>
      </c>
      <c r="C45" s="54">
        <v>0.54603930000000001</v>
      </c>
      <c r="D45" s="54">
        <v>2.7707999999999999E-3</v>
      </c>
      <c r="E45" s="54">
        <v>0.54919819999999997</v>
      </c>
      <c r="F45" s="54">
        <v>2.4475E-3</v>
      </c>
      <c r="G45" s="54">
        <v>0.56908959999999997</v>
      </c>
      <c r="H45" s="54">
        <v>2.3857000000000001E-3</v>
      </c>
      <c r="K45" s="173"/>
      <c r="L45" s="4"/>
      <c r="M45" s="173"/>
      <c r="N45" s="115"/>
      <c r="O45" s="115"/>
    </row>
    <row r="46" spans="1:15" x14ac:dyDescent="0.25">
      <c r="A46" s="235" t="s">
        <v>214</v>
      </c>
      <c r="B46" s="235"/>
      <c r="C46" s="235"/>
      <c r="D46" s="235"/>
      <c r="E46" s="235"/>
      <c r="F46" s="235"/>
      <c r="G46" s="235"/>
      <c r="H46" s="235"/>
      <c r="K46" s="173"/>
      <c r="L46" s="4"/>
      <c r="M46" s="4"/>
      <c r="N46" s="115"/>
      <c r="O46" s="115"/>
    </row>
    <row r="47" spans="1:15" x14ac:dyDescent="0.25">
      <c r="K47" s="173"/>
      <c r="L47" s="4"/>
      <c r="M47" s="4"/>
      <c r="N47" s="115"/>
      <c r="O47" s="115"/>
    </row>
    <row r="48" spans="1:15" x14ac:dyDescent="0.25">
      <c r="A48" s="115"/>
      <c r="B48" s="115"/>
      <c r="C48" s="255">
        <v>2013</v>
      </c>
      <c r="D48" s="256"/>
      <c r="E48" s="255">
        <v>2015</v>
      </c>
      <c r="F48" s="256"/>
      <c r="G48" s="255">
        <v>2017</v>
      </c>
      <c r="H48" s="256"/>
      <c r="K48" s="173"/>
      <c r="L48" s="4"/>
      <c r="M48" s="4"/>
      <c r="N48" s="115"/>
      <c r="O48" s="115"/>
    </row>
    <row r="49" spans="1:15" ht="30" x14ac:dyDescent="0.25">
      <c r="A49" s="114" t="s">
        <v>230</v>
      </c>
      <c r="B49" s="114" t="s">
        <v>35</v>
      </c>
      <c r="C49" s="112" t="s">
        <v>144</v>
      </c>
      <c r="D49" s="112" t="s">
        <v>182</v>
      </c>
      <c r="E49" s="112" t="s">
        <v>144</v>
      </c>
      <c r="F49" s="112" t="s">
        <v>182</v>
      </c>
      <c r="G49" s="112" t="s">
        <v>144</v>
      </c>
      <c r="H49" s="112" t="s">
        <v>182</v>
      </c>
      <c r="K49" s="173"/>
      <c r="L49" s="173"/>
      <c r="M49" s="173"/>
      <c r="N49" s="115"/>
      <c r="O49" s="115"/>
    </row>
    <row r="50" spans="1:15" x14ac:dyDescent="0.25">
      <c r="A50" s="258" t="s">
        <v>28</v>
      </c>
      <c r="B50" s="34" t="s">
        <v>21</v>
      </c>
      <c r="C50" s="54">
        <v>2.1912600000000001E-2</v>
      </c>
      <c r="D50" s="54">
        <v>2.7766000000000002E-3</v>
      </c>
      <c r="E50" s="54">
        <v>2.2733E-2</v>
      </c>
      <c r="F50" s="54">
        <v>3.4052000000000002E-3</v>
      </c>
      <c r="G50" s="54">
        <v>2.1766400000000002E-2</v>
      </c>
      <c r="H50" s="54">
        <v>3.1175E-3</v>
      </c>
      <c r="K50" s="173"/>
      <c r="L50" s="173"/>
      <c r="M50" s="173"/>
      <c r="N50" s="115"/>
      <c r="O50" s="115"/>
    </row>
    <row r="51" spans="1:15" s="115" customFormat="1" x14ac:dyDescent="0.25">
      <c r="A51" s="258"/>
      <c r="B51" s="34" t="s">
        <v>22</v>
      </c>
      <c r="C51" s="54">
        <v>0.30164459999999998</v>
      </c>
      <c r="D51" s="54">
        <v>1.7481199999999999E-2</v>
      </c>
      <c r="E51" s="54">
        <v>0.2923866</v>
      </c>
      <c r="F51" s="54">
        <v>1.03658E-2</v>
      </c>
      <c r="G51" s="54">
        <v>0.27111760000000001</v>
      </c>
      <c r="H51" s="54">
        <v>1.17816E-2</v>
      </c>
      <c r="K51" s="173"/>
      <c r="L51" s="4"/>
      <c r="M51" s="173"/>
    </row>
    <row r="52" spans="1:15" x14ac:dyDescent="0.25">
      <c r="A52" s="258"/>
      <c r="B52" s="34" t="s">
        <v>23</v>
      </c>
      <c r="C52" s="54">
        <v>0.67644280000000001</v>
      </c>
      <c r="D52" s="54">
        <v>1.7476999999999999E-2</v>
      </c>
      <c r="E52" s="54">
        <v>0.6848803</v>
      </c>
      <c r="F52" s="54">
        <v>1.03839E-2</v>
      </c>
      <c r="G52" s="54">
        <v>0.70711599999999997</v>
      </c>
      <c r="H52" s="54">
        <v>1.2474900000000001E-2</v>
      </c>
      <c r="K52" s="173"/>
      <c r="L52" s="4"/>
      <c r="M52" s="4"/>
    </row>
    <row r="53" spans="1:15" x14ac:dyDescent="0.25">
      <c r="A53" s="258" t="s">
        <v>233</v>
      </c>
      <c r="B53" s="34" t="s">
        <v>21</v>
      </c>
      <c r="C53" s="54">
        <v>0.36567250000000001</v>
      </c>
      <c r="D53" s="54">
        <v>3.8138E-3</v>
      </c>
      <c r="E53" s="54">
        <v>0.35432390000000002</v>
      </c>
      <c r="F53" s="54">
        <v>3.5255999999999998E-3</v>
      </c>
      <c r="G53" s="54">
        <v>0.33428809999999998</v>
      </c>
      <c r="H53" s="54">
        <v>3.5725000000000002E-3</v>
      </c>
      <c r="K53" s="173"/>
      <c r="L53" s="4"/>
      <c r="M53" s="4"/>
    </row>
    <row r="54" spans="1:15" s="115" customFormat="1" x14ac:dyDescent="0.25">
      <c r="A54" s="258"/>
      <c r="B54" s="34" t="s">
        <v>22</v>
      </c>
      <c r="C54" s="54">
        <v>0.37758049999999999</v>
      </c>
      <c r="D54" s="54">
        <v>3.9997000000000001E-3</v>
      </c>
      <c r="E54" s="54">
        <v>0.36585679999999998</v>
      </c>
      <c r="F54" s="54">
        <v>2.7518999999999998E-3</v>
      </c>
      <c r="G54" s="54">
        <v>0.36631330000000001</v>
      </c>
      <c r="H54" s="54">
        <v>3.6380000000000002E-3</v>
      </c>
      <c r="K54" s="173"/>
      <c r="L54" s="4"/>
      <c r="M54" s="4"/>
    </row>
    <row r="55" spans="1:15" x14ac:dyDescent="0.25">
      <c r="A55" s="258"/>
      <c r="B55" s="34" t="s">
        <v>23</v>
      </c>
      <c r="C55" s="54">
        <v>0.2567469</v>
      </c>
      <c r="D55" s="54">
        <v>4.0996000000000001E-3</v>
      </c>
      <c r="E55" s="54">
        <v>0.27981929999999999</v>
      </c>
      <c r="F55" s="54">
        <v>3.2431999999999999E-3</v>
      </c>
      <c r="G55" s="54">
        <v>0.29939860000000001</v>
      </c>
      <c r="H55" s="54">
        <v>4.1692999999999999E-3</v>
      </c>
      <c r="K55" s="173"/>
      <c r="L55" s="173"/>
      <c r="M55" s="173"/>
    </row>
    <row r="56" spans="1:15" x14ac:dyDescent="0.25">
      <c r="A56" s="235" t="s">
        <v>214</v>
      </c>
      <c r="B56" s="235"/>
      <c r="C56" s="235"/>
      <c r="D56" s="235"/>
      <c r="E56" s="235"/>
      <c r="F56" s="235"/>
      <c r="G56" s="235"/>
      <c r="H56" s="235"/>
      <c r="K56" s="173"/>
      <c r="L56" s="173"/>
      <c r="M56" s="173"/>
    </row>
    <row r="57" spans="1:15" x14ac:dyDescent="0.25">
      <c r="B57" s="115"/>
      <c r="E57" s="115"/>
      <c r="F57" s="115"/>
      <c r="K57" s="173"/>
      <c r="L57" s="4"/>
      <c r="M57" s="173"/>
    </row>
    <row r="58" spans="1:15" x14ac:dyDescent="0.25">
      <c r="B58" s="115"/>
      <c r="C58" s="115"/>
      <c r="D58" s="115"/>
      <c r="E58" s="115"/>
      <c r="F58" s="115"/>
      <c r="K58" s="173"/>
      <c r="L58" s="4"/>
      <c r="M58" s="4"/>
    </row>
    <row r="59" spans="1:15" x14ac:dyDescent="0.25">
      <c r="B59" s="115"/>
      <c r="C59" s="115"/>
      <c r="D59" s="115"/>
      <c r="E59" s="115"/>
      <c r="F59" s="115"/>
      <c r="K59" s="173"/>
      <c r="L59" s="4"/>
      <c r="M59" s="4"/>
    </row>
    <row r="60" spans="1:15" x14ac:dyDescent="0.25">
      <c r="B60" s="115"/>
      <c r="C60" s="115"/>
      <c r="D60" s="115"/>
      <c r="E60" s="115"/>
      <c r="F60" s="115"/>
      <c r="K60" s="173"/>
      <c r="L60" s="4"/>
      <c r="M60" s="4"/>
    </row>
    <row r="61" spans="1:15" x14ac:dyDescent="0.25">
      <c r="B61" s="115"/>
      <c r="E61" s="115"/>
      <c r="F61" s="115"/>
      <c r="H61" s="115"/>
      <c r="I61" s="115"/>
      <c r="K61" s="173"/>
      <c r="L61" s="173"/>
      <c r="M61" s="173"/>
    </row>
    <row r="62" spans="1:15" x14ac:dyDescent="0.25">
      <c r="B62" s="115"/>
      <c r="E62" s="115"/>
      <c r="F62" s="115"/>
      <c r="H62" s="115"/>
      <c r="I62" s="115"/>
      <c r="K62" s="173"/>
      <c r="L62" s="173"/>
      <c r="M62" s="173"/>
    </row>
    <row r="63" spans="1:15" x14ac:dyDescent="0.25">
      <c r="B63" s="115"/>
      <c r="E63" s="115"/>
      <c r="F63" s="115"/>
      <c r="H63" s="115"/>
      <c r="I63" s="115"/>
      <c r="K63" s="173"/>
      <c r="L63" s="4"/>
      <c r="M63" s="173"/>
    </row>
    <row r="64" spans="1:15" x14ac:dyDescent="0.25">
      <c r="B64" s="115"/>
      <c r="C64" s="115"/>
      <c r="D64" s="115"/>
      <c r="E64" s="115"/>
      <c r="F64" s="115"/>
      <c r="H64" s="115"/>
      <c r="I64" s="115"/>
      <c r="K64" s="173"/>
      <c r="L64" s="4"/>
      <c r="M64" s="4"/>
    </row>
    <row r="65" spans="2:13" x14ac:dyDescent="0.25">
      <c r="B65" s="115"/>
      <c r="E65" s="115"/>
      <c r="F65" s="115"/>
      <c r="H65" s="115"/>
      <c r="I65" s="115"/>
      <c r="K65" s="173"/>
      <c r="L65" s="4"/>
      <c r="M65" s="4"/>
    </row>
    <row r="66" spans="2:13" x14ac:dyDescent="0.25">
      <c r="B66" s="115"/>
      <c r="E66" s="115"/>
      <c r="F66" s="115"/>
      <c r="H66" s="115"/>
      <c r="I66" s="115"/>
      <c r="K66" s="173"/>
      <c r="L66" s="4"/>
      <c r="M66" s="4"/>
    </row>
    <row r="67" spans="2:13" x14ac:dyDescent="0.25">
      <c r="B67" s="115"/>
      <c r="C67" s="115"/>
      <c r="D67" s="115"/>
      <c r="E67" s="115"/>
      <c r="F67" s="115"/>
      <c r="K67" s="173"/>
      <c r="L67" s="173"/>
      <c r="M67" s="173"/>
    </row>
    <row r="68" spans="2:13" x14ac:dyDescent="0.25">
      <c r="B68" s="115"/>
      <c r="C68" s="115"/>
      <c r="D68" s="115"/>
      <c r="E68" s="115"/>
      <c r="F68" s="115"/>
      <c r="K68" s="173"/>
      <c r="L68" s="173"/>
      <c r="M68" s="173"/>
    </row>
    <row r="69" spans="2:13" x14ac:dyDescent="0.25">
      <c r="B69" s="115"/>
      <c r="E69" s="115"/>
      <c r="F69" s="115"/>
      <c r="K69" s="173"/>
      <c r="L69" s="4"/>
      <c r="M69" s="173"/>
    </row>
    <row r="70" spans="2:13" x14ac:dyDescent="0.25">
      <c r="B70" s="115"/>
      <c r="E70" s="115"/>
      <c r="F70" s="115"/>
      <c r="K70" s="173"/>
      <c r="L70" s="4"/>
      <c r="M70" s="4"/>
    </row>
    <row r="71" spans="2:13" x14ac:dyDescent="0.25">
      <c r="K71" s="173"/>
      <c r="L71" s="4"/>
      <c r="M71" s="4"/>
    </row>
    <row r="72" spans="2:13" x14ac:dyDescent="0.25">
      <c r="K72" s="173"/>
      <c r="L72" s="4"/>
      <c r="M72" s="4"/>
    </row>
    <row r="73" spans="2:13" x14ac:dyDescent="0.25">
      <c r="K73" s="173"/>
      <c r="L73" s="173"/>
      <c r="M73" s="173"/>
    </row>
    <row r="74" spans="2:13" x14ac:dyDescent="0.25">
      <c r="K74" s="173"/>
      <c r="L74" s="173"/>
      <c r="M74" s="173"/>
    </row>
    <row r="75" spans="2:13" x14ac:dyDescent="0.25">
      <c r="K75" s="173"/>
      <c r="L75" s="4"/>
      <c r="M75" s="173"/>
    </row>
    <row r="76" spans="2:13" x14ac:dyDescent="0.25">
      <c r="K76" s="173"/>
      <c r="L76" s="4"/>
      <c r="M76" s="4"/>
    </row>
    <row r="77" spans="2:13" x14ac:dyDescent="0.25">
      <c r="K77" s="173"/>
      <c r="L77" s="4"/>
      <c r="M77" s="4"/>
    </row>
    <row r="78" spans="2:13" x14ac:dyDescent="0.25">
      <c r="K78" s="173"/>
      <c r="L78" s="4"/>
      <c r="M78" s="4"/>
    </row>
  </sheetData>
  <mergeCells count="25">
    <mergeCell ref="A44:A45"/>
    <mergeCell ref="C48:D48"/>
    <mergeCell ref="E48:F48"/>
    <mergeCell ref="G48:H48"/>
    <mergeCell ref="A46:H46"/>
    <mergeCell ref="A56:H56"/>
    <mergeCell ref="A50:A52"/>
    <mergeCell ref="A53:A55"/>
    <mergeCell ref="A28:A31"/>
    <mergeCell ref="A32:A35"/>
    <mergeCell ref="A36:O36"/>
    <mergeCell ref="A38:H38"/>
    <mergeCell ref="A42:A43"/>
    <mergeCell ref="C40:D40"/>
    <mergeCell ref="E40:F40"/>
    <mergeCell ref="G40:H40"/>
    <mergeCell ref="A18:O18"/>
    <mergeCell ref="A20:H20"/>
    <mergeCell ref="A21:K21"/>
    <mergeCell ref="A24:A27"/>
    <mergeCell ref="A2:H2"/>
    <mergeCell ref="A3:K3"/>
    <mergeCell ref="A6:A9"/>
    <mergeCell ref="A10:A13"/>
    <mergeCell ref="A14:A17"/>
  </mergeCells>
  <hyperlinks>
    <hyperlink ref="A1" location="Índice!A1" display="Índice" xr:uid="{9A8D57EB-E833-45BB-8104-962950ABA500}"/>
  </hyperlink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S60"/>
  <sheetViews>
    <sheetView workbookViewId="0">
      <selection activeCell="A21" sqref="A21:F21"/>
    </sheetView>
  </sheetViews>
  <sheetFormatPr baseColWidth="10" defaultRowHeight="15" x14ac:dyDescent="0.25"/>
  <cols>
    <col min="1" max="1" width="8.140625" bestFit="1" customWidth="1"/>
    <col min="2" max="2" width="12.85546875" bestFit="1" customWidth="1"/>
    <col min="8" max="8" width="13.5703125" bestFit="1" customWidth="1"/>
  </cols>
  <sheetData>
    <row r="1" spans="1:13" s="204" customFormat="1" x14ac:dyDescent="0.25">
      <c r="A1" s="207" t="s">
        <v>273</v>
      </c>
    </row>
    <row r="2" spans="1:13" x14ac:dyDescent="0.25">
      <c r="A2" s="299" t="s">
        <v>234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s="115" customFormat="1" x14ac:dyDescent="0.25">
      <c r="A3" s="313" t="s">
        <v>235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5" spans="1:13" x14ac:dyDescent="0.25">
      <c r="A5" s="114" t="s">
        <v>26</v>
      </c>
      <c r="B5" s="114" t="s">
        <v>236</v>
      </c>
      <c r="C5" s="89">
        <v>2015</v>
      </c>
      <c r="D5" s="30">
        <v>2017</v>
      </c>
      <c r="J5" s="121"/>
      <c r="K5" s="121"/>
      <c r="L5" s="121"/>
      <c r="M5" s="121"/>
    </row>
    <row r="6" spans="1:13" x14ac:dyDescent="0.25">
      <c r="A6" s="258" t="s">
        <v>9</v>
      </c>
      <c r="B6" s="34" t="s">
        <v>127</v>
      </c>
      <c r="C6" s="5">
        <v>2036820</v>
      </c>
      <c r="D6" s="5">
        <v>2026045</v>
      </c>
      <c r="I6" s="173"/>
      <c r="J6" s="121"/>
      <c r="K6" s="121"/>
      <c r="L6" s="121"/>
      <c r="M6" s="121"/>
    </row>
    <row r="7" spans="1:13" x14ac:dyDescent="0.25">
      <c r="A7" s="258"/>
      <c r="B7" s="34" t="s">
        <v>128</v>
      </c>
      <c r="C7" s="5">
        <v>49721</v>
      </c>
      <c r="D7" s="5">
        <v>60670</v>
      </c>
      <c r="I7" s="173"/>
      <c r="J7" s="121"/>
      <c r="K7" s="4"/>
      <c r="L7" s="4"/>
      <c r="M7" s="4"/>
    </row>
    <row r="8" spans="1:13" x14ac:dyDescent="0.25">
      <c r="A8" s="258"/>
      <c r="B8" s="34" t="s">
        <v>129</v>
      </c>
      <c r="C8" s="5">
        <v>28845</v>
      </c>
      <c r="D8" s="5">
        <v>17120</v>
      </c>
      <c r="I8" s="173"/>
      <c r="J8" s="121"/>
      <c r="K8" s="4"/>
      <c r="L8" s="4"/>
      <c r="M8" s="4"/>
    </row>
    <row r="9" spans="1:13" s="115" customFormat="1" x14ac:dyDescent="0.25">
      <c r="A9" s="258"/>
      <c r="B9" s="34" t="s">
        <v>130</v>
      </c>
      <c r="C9" s="5">
        <v>710</v>
      </c>
      <c r="D9" s="5">
        <v>3854</v>
      </c>
      <c r="I9" s="173"/>
      <c r="J9" s="4"/>
      <c r="K9" s="4"/>
      <c r="L9" s="4"/>
      <c r="M9" s="4"/>
    </row>
    <row r="10" spans="1:13" x14ac:dyDescent="0.25">
      <c r="A10" s="258"/>
      <c r="B10" s="124" t="s">
        <v>125</v>
      </c>
      <c r="C10" s="5">
        <v>353</v>
      </c>
      <c r="D10" s="5">
        <v>14736</v>
      </c>
      <c r="I10" s="115"/>
      <c r="J10" s="4"/>
      <c r="K10" s="4"/>
      <c r="L10" s="4"/>
      <c r="M10" s="4"/>
    </row>
    <row r="11" spans="1:13" x14ac:dyDescent="0.25">
      <c r="A11" s="258" t="s">
        <v>10</v>
      </c>
      <c r="B11" s="34" t="s">
        <v>127</v>
      </c>
      <c r="C11" s="5">
        <v>1638572</v>
      </c>
      <c r="D11" s="5">
        <v>1561513</v>
      </c>
      <c r="I11" s="115"/>
      <c r="J11" s="4"/>
      <c r="K11" s="4"/>
      <c r="L11" s="4"/>
      <c r="M11" s="4"/>
    </row>
    <row r="12" spans="1:13" x14ac:dyDescent="0.25">
      <c r="A12" s="258"/>
      <c r="B12" s="34" t="s">
        <v>128</v>
      </c>
      <c r="C12" s="5">
        <v>22123</v>
      </c>
      <c r="D12" s="5">
        <v>29616</v>
      </c>
      <c r="I12" s="115"/>
      <c r="J12" s="4"/>
      <c r="K12" s="4"/>
      <c r="L12" s="4"/>
      <c r="M12" s="121"/>
    </row>
    <row r="13" spans="1:13" x14ac:dyDescent="0.25">
      <c r="A13" s="258"/>
      <c r="B13" s="34" t="s">
        <v>129</v>
      </c>
      <c r="C13" s="5">
        <v>14542</v>
      </c>
      <c r="D13" s="5">
        <v>17409</v>
      </c>
      <c r="I13" s="115"/>
      <c r="J13" s="4"/>
      <c r="K13" s="4"/>
      <c r="L13" s="4"/>
      <c r="M13" s="4"/>
    </row>
    <row r="14" spans="1:13" s="115" customFormat="1" x14ac:dyDescent="0.25">
      <c r="A14" s="258"/>
      <c r="B14" s="34" t="s">
        <v>130</v>
      </c>
      <c r="C14" s="5">
        <v>521</v>
      </c>
      <c r="D14" s="5">
        <v>6534</v>
      </c>
      <c r="J14" s="4"/>
      <c r="K14" s="4"/>
      <c r="L14" s="4"/>
    </row>
    <row r="15" spans="1:13" x14ac:dyDescent="0.25">
      <c r="A15" s="258"/>
      <c r="B15" s="124" t="s">
        <v>125</v>
      </c>
      <c r="C15" s="5">
        <v>1061</v>
      </c>
      <c r="D15" s="5">
        <v>6142</v>
      </c>
      <c r="I15" s="115"/>
      <c r="J15" s="4"/>
      <c r="K15" s="4"/>
      <c r="L15" s="4"/>
    </row>
    <row r="16" spans="1:13" x14ac:dyDescent="0.25">
      <c r="A16" s="258" t="s">
        <v>8</v>
      </c>
      <c r="B16" s="34" t="s">
        <v>127</v>
      </c>
      <c r="C16" s="5">
        <v>3675392</v>
      </c>
      <c r="D16" s="5">
        <f t="shared" ref="D16" si="0">D6+D11</f>
        <v>3587558</v>
      </c>
    </row>
    <row r="17" spans="1:13" x14ac:dyDescent="0.25">
      <c r="A17" s="258"/>
      <c r="B17" s="34" t="s">
        <v>128</v>
      </c>
      <c r="C17" s="5">
        <v>71844</v>
      </c>
      <c r="D17" s="5">
        <f>D7+D12</f>
        <v>90286</v>
      </c>
      <c r="I17" s="115"/>
      <c r="J17" s="115"/>
      <c r="K17" s="115"/>
      <c r="L17" s="115"/>
    </row>
    <row r="18" spans="1:13" s="115" customFormat="1" x14ac:dyDescent="0.25">
      <c r="A18" s="258"/>
      <c r="B18" s="34" t="s">
        <v>129</v>
      </c>
      <c r="C18" s="5">
        <v>43387</v>
      </c>
      <c r="D18" s="5">
        <f>D8+D13</f>
        <v>34529</v>
      </c>
    </row>
    <row r="19" spans="1:13" x14ac:dyDescent="0.25">
      <c r="A19" s="258"/>
      <c r="B19" s="34" t="s">
        <v>130</v>
      </c>
      <c r="C19" s="5">
        <v>1231</v>
      </c>
      <c r="D19" s="5">
        <f>D9+D14</f>
        <v>10388</v>
      </c>
    </row>
    <row r="20" spans="1:13" x14ac:dyDescent="0.25">
      <c r="A20" s="258"/>
      <c r="B20" s="124" t="s">
        <v>125</v>
      </c>
      <c r="C20" s="5">
        <v>1414</v>
      </c>
      <c r="D20" s="5">
        <f>D10+D15</f>
        <v>20878</v>
      </c>
    </row>
    <row r="21" spans="1:13" x14ac:dyDescent="0.25">
      <c r="A21" s="307" t="s">
        <v>214</v>
      </c>
      <c r="B21" s="307"/>
      <c r="C21" s="307"/>
      <c r="D21" s="307"/>
      <c r="E21" s="307"/>
      <c r="F21" s="307"/>
    </row>
    <row r="23" spans="1:13" x14ac:dyDescent="0.25">
      <c r="A23" s="299" t="s">
        <v>237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</row>
    <row r="24" spans="1:13" x14ac:dyDescent="0.25">
      <c r="A24" s="313" t="s">
        <v>235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</row>
    <row r="25" spans="1:13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3" x14ac:dyDescent="0.25">
      <c r="A26" s="114" t="s">
        <v>26</v>
      </c>
      <c r="B26" s="114" t="s">
        <v>236</v>
      </c>
      <c r="C26" s="89">
        <v>2015</v>
      </c>
      <c r="D26" s="30">
        <v>2017</v>
      </c>
      <c r="E26" s="115"/>
      <c r="F26" s="115"/>
      <c r="G26" s="115"/>
      <c r="H26" s="183"/>
      <c r="I26" s="183"/>
      <c r="J26" s="183"/>
      <c r="K26" s="183"/>
      <c r="L26" s="121"/>
      <c r="M26" s="121"/>
    </row>
    <row r="27" spans="1:13" x14ac:dyDescent="0.25">
      <c r="A27" s="258" t="s">
        <v>9</v>
      </c>
      <c r="B27" s="34" t="s">
        <v>127</v>
      </c>
      <c r="C27" s="5">
        <v>6407</v>
      </c>
      <c r="D27" s="5">
        <v>5418</v>
      </c>
      <c r="E27" s="115"/>
      <c r="F27" s="115"/>
      <c r="G27" s="115"/>
      <c r="H27" s="183"/>
      <c r="I27" s="183"/>
      <c r="J27" s="183"/>
      <c r="K27" s="183"/>
      <c r="L27" s="121"/>
      <c r="M27" s="121"/>
    </row>
    <row r="28" spans="1:13" x14ac:dyDescent="0.25">
      <c r="A28" s="258"/>
      <c r="B28" s="34" t="s">
        <v>128</v>
      </c>
      <c r="C28" s="5">
        <v>126</v>
      </c>
      <c r="D28" s="5">
        <v>153</v>
      </c>
      <c r="E28" s="115"/>
      <c r="F28" s="115"/>
      <c r="G28" s="115"/>
      <c r="H28" s="183"/>
      <c r="I28" s="4"/>
      <c r="J28" s="4"/>
      <c r="K28" s="4"/>
      <c r="L28" s="4"/>
      <c r="M28" s="4"/>
    </row>
    <row r="29" spans="1:13" x14ac:dyDescent="0.25">
      <c r="A29" s="258"/>
      <c r="B29" s="34" t="s">
        <v>129</v>
      </c>
      <c r="C29" s="5">
        <v>25</v>
      </c>
      <c r="D29" s="5">
        <v>41</v>
      </c>
      <c r="E29" s="115"/>
      <c r="F29" s="115"/>
      <c r="G29" s="115"/>
      <c r="H29" s="183"/>
      <c r="I29" s="183"/>
      <c r="J29" s="183"/>
      <c r="K29" s="183"/>
      <c r="L29" s="121"/>
      <c r="M29" s="121"/>
    </row>
    <row r="30" spans="1:13" x14ac:dyDescent="0.25">
      <c r="A30" s="258"/>
      <c r="B30" s="34" t="s">
        <v>130</v>
      </c>
      <c r="C30" s="5">
        <v>3</v>
      </c>
      <c r="D30" s="5">
        <v>8</v>
      </c>
      <c r="E30" s="115"/>
      <c r="F30" s="115"/>
      <c r="G30" s="115"/>
      <c r="H30" s="183"/>
      <c r="I30" s="183"/>
      <c r="J30" s="4"/>
      <c r="K30" s="4"/>
      <c r="L30" s="4"/>
      <c r="M30" s="121"/>
    </row>
    <row r="31" spans="1:13" x14ac:dyDescent="0.25">
      <c r="A31" s="258"/>
      <c r="B31" s="124" t="s">
        <v>125</v>
      </c>
      <c r="C31" s="5">
        <v>1</v>
      </c>
      <c r="D31" s="5">
        <v>37</v>
      </c>
      <c r="E31" s="115"/>
      <c r="F31" s="115"/>
      <c r="G31" s="115"/>
      <c r="H31" s="183"/>
      <c r="I31" s="183"/>
      <c r="J31" s="4"/>
      <c r="K31" s="4"/>
      <c r="L31" s="4"/>
      <c r="M31" s="121"/>
    </row>
    <row r="32" spans="1:13" x14ac:dyDescent="0.25">
      <c r="A32" s="258" t="s">
        <v>10</v>
      </c>
      <c r="B32" s="34" t="s">
        <v>127</v>
      </c>
      <c r="C32" s="5">
        <v>11335</v>
      </c>
      <c r="D32" s="5">
        <v>8581</v>
      </c>
      <c r="E32" s="115"/>
      <c r="F32" s="115"/>
      <c r="G32" s="115"/>
      <c r="H32" s="183"/>
      <c r="I32" s="183"/>
      <c r="J32" s="4"/>
      <c r="K32" s="4"/>
      <c r="L32" s="4"/>
      <c r="M32" s="121"/>
    </row>
    <row r="33" spans="1:19" x14ac:dyDescent="0.25">
      <c r="A33" s="258"/>
      <c r="B33" s="34" t="s">
        <v>128</v>
      </c>
      <c r="C33" s="5">
        <v>98</v>
      </c>
      <c r="D33" s="5">
        <v>151</v>
      </c>
      <c r="E33" s="115"/>
      <c r="F33" s="115"/>
      <c r="G33" s="115"/>
      <c r="H33" s="183"/>
      <c r="I33" s="183"/>
      <c r="J33" s="4"/>
      <c r="K33" s="4"/>
      <c r="L33" s="4"/>
      <c r="M33" s="121"/>
    </row>
    <row r="34" spans="1:19" x14ac:dyDescent="0.25">
      <c r="A34" s="258"/>
      <c r="B34" s="34" t="s">
        <v>129</v>
      </c>
      <c r="C34" s="5">
        <v>47</v>
      </c>
      <c r="D34" s="5">
        <v>83</v>
      </c>
      <c r="E34" s="115"/>
      <c r="F34" s="115"/>
      <c r="G34" s="115"/>
      <c r="H34" s="183"/>
      <c r="I34" s="4"/>
      <c r="J34" s="4"/>
      <c r="K34" s="4"/>
      <c r="L34" s="4"/>
      <c r="M34" s="4"/>
    </row>
    <row r="35" spans="1:19" x14ac:dyDescent="0.25">
      <c r="A35" s="258"/>
      <c r="B35" s="34" t="s">
        <v>130</v>
      </c>
      <c r="C35" s="5">
        <v>5</v>
      </c>
      <c r="D35" s="5">
        <v>15</v>
      </c>
      <c r="E35" s="115"/>
      <c r="F35" s="115"/>
      <c r="G35" s="115"/>
      <c r="H35" s="115"/>
      <c r="I35" s="115"/>
      <c r="J35" s="4"/>
      <c r="K35" s="4"/>
      <c r="L35" s="4"/>
      <c r="M35" s="115"/>
    </row>
    <row r="36" spans="1:19" x14ac:dyDescent="0.25">
      <c r="A36" s="258"/>
      <c r="B36" s="124" t="s">
        <v>125</v>
      </c>
      <c r="C36" s="5">
        <v>5</v>
      </c>
      <c r="D36" s="5">
        <v>29</v>
      </c>
      <c r="E36" s="115"/>
      <c r="F36" s="115"/>
      <c r="G36" s="115"/>
      <c r="H36" s="115"/>
      <c r="I36" s="115"/>
      <c r="J36" s="4"/>
      <c r="K36" s="4"/>
      <c r="L36" s="4"/>
      <c r="M36" s="115"/>
    </row>
    <row r="37" spans="1:19" x14ac:dyDescent="0.25">
      <c r="A37" s="258" t="s">
        <v>8</v>
      </c>
      <c r="B37" s="34" t="s">
        <v>127</v>
      </c>
      <c r="C37" s="5">
        <v>17742</v>
      </c>
      <c r="D37" s="5">
        <v>13999</v>
      </c>
      <c r="E37" s="115"/>
      <c r="F37" s="115"/>
      <c r="G37" s="115"/>
      <c r="H37" s="115"/>
      <c r="I37" s="115"/>
      <c r="J37" s="115"/>
      <c r="K37" s="115"/>
      <c r="L37" s="115"/>
      <c r="M37" s="115"/>
    </row>
    <row r="38" spans="1:19" x14ac:dyDescent="0.25">
      <c r="A38" s="258"/>
      <c r="B38" s="34" t="s">
        <v>128</v>
      </c>
      <c r="C38" s="5">
        <v>224</v>
      </c>
      <c r="D38" s="5">
        <v>304</v>
      </c>
      <c r="E38" s="115"/>
      <c r="F38" s="115"/>
      <c r="G38" s="115"/>
      <c r="H38" s="115"/>
      <c r="I38" s="115"/>
      <c r="J38" s="115"/>
      <c r="K38" s="115"/>
      <c r="L38" s="115"/>
      <c r="M38" s="115"/>
    </row>
    <row r="39" spans="1:19" x14ac:dyDescent="0.25">
      <c r="A39" s="258"/>
      <c r="B39" s="34" t="s">
        <v>129</v>
      </c>
      <c r="C39" s="5">
        <v>72</v>
      </c>
      <c r="D39" s="5">
        <v>124</v>
      </c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9" x14ac:dyDescent="0.25">
      <c r="A40" s="258"/>
      <c r="B40" s="34" t="s">
        <v>130</v>
      </c>
      <c r="C40" s="5">
        <v>8</v>
      </c>
      <c r="D40" s="5">
        <v>23</v>
      </c>
      <c r="E40" s="115"/>
      <c r="F40" s="115"/>
      <c r="G40" s="115"/>
      <c r="H40" s="115"/>
      <c r="I40" s="115"/>
      <c r="J40" s="115"/>
      <c r="K40" s="115"/>
      <c r="L40" s="115"/>
      <c r="M40" s="115"/>
    </row>
    <row r="41" spans="1:19" x14ac:dyDescent="0.25">
      <c r="A41" s="258"/>
      <c r="B41" s="124" t="s">
        <v>125</v>
      </c>
      <c r="C41" s="5">
        <v>6</v>
      </c>
      <c r="D41" s="5">
        <v>66</v>
      </c>
      <c r="E41" s="115"/>
      <c r="F41" s="115"/>
      <c r="G41" s="115"/>
      <c r="H41" s="115"/>
      <c r="I41" s="115"/>
      <c r="J41" s="115"/>
      <c r="K41" s="115"/>
      <c r="L41" s="115"/>
      <c r="M41" s="115"/>
    </row>
    <row r="42" spans="1:19" x14ac:dyDescent="0.25">
      <c r="A42" s="307" t="s">
        <v>214</v>
      </c>
      <c r="B42" s="307"/>
      <c r="C42" s="307"/>
      <c r="D42" s="307"/>
      <c r="E42" s="307"/>
      <c r="F42" s="307"/>
      <c r="G42" s="115"/>
      <c r="H42" s="115"/>
      <c r="I42" s="115"/>
      <c r="J42" s="115"/>
      <c r="K42" s="115"/>
      <c r="L42" s="115"/>
      <c r="M42" s="115"/>
    </row>
    <row r="43" spans="1:19" x14ac:dyDescent="0.25">
      <c r="O43" s="115"/>
      <c r="P43" s="115"/>
      <c r="Q43" s="115"/>
      <c r="R43" s="115"/>
      <c r="S43" s="115"/>
    </row>
    <row r="44" spans="1:19" ht="15" customHeight="1" x14ac:dyDescent="0.25">
      <c r="A44" s="299" t="s">
        <v>238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O44" s="115"/>
      <c r="P44" s="115"/>
      <c r="Q44" s="115"/>
      <c r="R44" s="115"/>
      <c r="S44" s="115"/>
    </row>
    <row r="45" spans="1:19" ht="15" customHeight="1" x14ac:dyDescent="0.25">
      <c r="A45" s="313" t="s">
        <v>235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O45" s="115"/>
      <c r="P45" s="115"/>
      <c r="Q45" s="115"/>
      <c r="R45" s="115"/>
      <c r="S45" s="115"/>
    </row>
    <row r="46" spans="1:19" x14ac:dyDescent="0.25">
      <c r="O46" s="115"/>
      <c r="P46" s="115"/>
      <c r="Q46" s="115"/>
      <c r="R46" s="115"/>
      <c r="S46" s="115"/>
    </row>
    <row r="47" spans="1:19" x14ac:dyDescent="0.25">
      <c r="C47" s="315">
        <v>2015</v>
      </c>
      <c r="D47" s="315"/>
      <c r="E47" s="315">
        <v>2017</v>
      </c>
      <c r="F47" s="315"/>
      <c r="O47" s="115"/>
      <c r="P47" s="115"/>
      <c r="Q47" s="115"/>
      <c r="R47" s="115"/>
      <c r="S47" s="115"/>
    </row>
    <row r="48" spans="1:19" ht="30" x14ac:dyDescent="0.25">
      <c r="A48" s="114" t="s">
        <v>26</v>
      </c>
      <c r="B48" s="114" t="s">
        <v>236</v>
      </c>
      <c r="C48" s="112" t="s">
        <v>144</v>
      </c>
      <c r="D48" s="112" t="s">
        <v>182</v>
      </c>
      <c r="E48" s="112" t="s">
        <v>144</v>
      </c>
      <c r="F48" s="112" t="s">
        <v>182</v>
      </c>
      <c r="I48" s="121"/>
      <c r="J48" s="121"/>
      <c r="K48" s="121"/>
      <c r="L48" s="121"/>
      <c r="M48" s="121"/>
      <c r="O48" s="115"/>
      <c r="P48" s="115"/>
      <c r="Q48" s="115"/>
      <c r="R48" s="115"/>
      <c r="S48" s="115"/>
    </row>
    <row r="49" spans="1:19" x14ac:dyDescent="0.25">
      <c r="A49" s="258" t="s">
        <v>9</v>
      </c>
      <c r="B49" s="34" t="s">
        <v>127</v>
      </c>
      <c r="C49" s="54">
        <v>0.96237609999999996</v>
      </c>
      <c r="D49" s="54">
        <v>9.9758999999999994E-3</v>
      </c>
      <c r="E49" s="54">
        <v>0.95458969999999999</v>
      </c>
      <c r="F49" s="54">
        <v>4.1352000000000003E-3</v>
      </c>
      <c r="I49" s="121"/>
      <c r="J49" s="121"/>
      <c r="K49" s="121"/>
      <c r="L49" s="121"/>
      <c r="M49" s="121"/>
      <c r="O49" s="115"/>
      <c r="P49" s="115"/>
      <c r="Q49" s="115"/>
      <c r="R49" s="115"/>
      <c r="S49" s="115"/>
    </row>
    <row r="50" spans="1:19" x14ac:dyDescent="0.25">
      <c r="A50" s="258"/>
      <c r="B50" s="34" t="s">
        <v>128</v>
      </c>
      <c r="C50" s="54">
        <v>2.3492699999999998E-2</v>
      </c>
      <c r="D50" s="54">
        <v>3.8673000000000002E-3</v>
      </c>
      <c r="E50" s="54">
        <v>2.8585200000000002E-2</v>
      </c>
      <c r="F50" s="54">
        <v>3.1939999999999998E-3</v>
      </c>
      <c r="I50" s="121"/>
      <c r="J50" s="121"/>
      <c r="K50" s="121"/>
      <c r="L50" s="121"/>
      <c r="M50" s="121"/>
      <c r="O50" s="115"/>
      <c r="P50" s="115"/>
      <c r="Q50" s="115"/>
      <c r="R50" s="115"/>
      <c r="S50" s="115"/>
    </row>
    <row r="51" spans="1:19" x14ac:dyDescent="0.25">
      <c r="A51" s="258"/>
      <c r="B51" s="34" t="s">
        <v>129</v>
      </c>
      <c r="C51" s="54">
        <v>1.3629E-2</v>
      </c>
      <c r="D51" s="54">
        <v>9.8671999999999996E-3</v>
      </c>
      <c r="E51" s="54">
        <v>8.0662000000000008E-3</v>
      </c>
      <c r="F51" s="54">
        <v>1.5876E-3</v>
      </c>
      <c r="I51" s="121"/>
      <c r="J51" s="121"/>
      <c r="K51" s="121"/>
      <c r="L51" s="121"/>
      <c r="M51" s="121"/>
      <c r="O51" s="115"/>
      <c r="P51" s="115"/>
      <c r="Q51" s="115"/>
      <c r="R51" s="115"/>
      <c r="S51" s="115"/>
    </row>
    <row r="52" spans="1:19" x14ac:dyDescent="0.25">
      <c r="A52" s="258"/>
      <c r="B52" s="34" t="s">
        <v>130</v>
      </c>
      <c r="C52" s="54">
        <v>3.3550000000000002E-4</v>
      </c>
      <c r="D52" s="54">
        <v>1.998E-4</v>
      </c>
      <c r="E52" s="54">
        <v>1.8158E-3</v>
      </c>
      <c r="F52" s="54">
        <v>7.3979999999999998E-4</v>
      </c>
      <c r="I52" s="121"/>
      <c r="J52" s="121"/>
      <c r="K52" s="121"/>
      <c r="L52" s="121"/>
      <c r="M52" s="121"/>
      <c r="O52" s="115"/>
      <c r="P52" s="115"/>
      <c r="Q52" s="115"/>
      <c r="R52" s="115"/>
      <c r="S52" s="115"/>
    </row>
    <row r="53" spans="1:19" x14ac:dyDescent="0.25">
      <c r="A53" s="258"/>
      <c r="B53" s="124" t="s">
        <v>125</v>
      </c>
      <c r="C53" s="54">
        <v>1.6679999999999999E-4</v>
      </c>
      <c r="D53" s="54">
        <v>1.6679999999999999E-4</v>
      </c>
      <c r="E53" s="54">
        <v>6.9430000000000004E-3</v>
      </c>
      <c r="F53" s="54">
        <v>1.7763E-3</v>
      </c>
      <c r="I53" s="121"/>
      <c r="J53" s="121"/>
      <c r="K53" s="121"/>
      <c r="L53" s="121"/>
      <c r="M53" s="121"/>
      <c r="O53" s="115"/>
      <c r="P53" s="115"/>
      <c r="Q53" s="115"/>
      <c r="R53" s="115"/>
      <c r="S53" s="115"/>
    </row>
    <row r="54" spans="1:19" x14ac:dyDescent="0.25">
      <c r="A54" s="258" t="s">
        <v>10</v>
      </c>
      <c r="B54" s="34" t="s">
        <v>127</v>
      </c>
      <c r="C54" s="54">
        <v>0.97719069999999997</v>
      </c>
      <c r="D54" s="54">
        <v>3.7274999999999999E-3</v>
      </c>
      <c r="E54" s="54">
        <v>0.96317509999999995</v>
      </c>
      <c r="F54" s="54">
        <v>3.6541E-3</v>
      </c>
      <c r="I54" s="121"/>
      <c r="J54" s="121"/>
      <c r="K54" s="121"/>
      <c r="L54" s="121"/>
      <c r="M54" s="121"/>
      <c r="O54" s="115"/>
      <c r="P54" s="115"/>
      <c r="Q54" s="115"/>
      <c r="R54" s="115"/>
      <c r="S54" s="115"/>
    </row>
    <row r="55" spans="1:19" x14ac:dyDescent="0.25">
      <c r="A55" s="258"/>
      <c r="B55" s="34" t="s">
        <v>128</v>
      </c>
      <c r="C55" s="54">
        <v>1.3193399999999999E-2</v>
      </c>
      <c r="D55" s="54">
        <v>1.9751E-3</v>
      </c>
      <c r="E55" s="54">
        <v>1.8267800000000001E-2</v>
      </c>
      <c r="F55" s="54">
        <v>2.7650999999999999E-3</v>
      </c>
      <c r="I55" s="121"/>
      <c r="J55" s="121"/>
      <c r="K55" s="121"/>
      <c r="L55" s="121"/>
      <c r="M55" s="121"/>
      <c r="O55" s="115"/>
      <c r="P55" s="115"/>
      <c r="Q55" s="115"/>
      <c r="R55" s="115"/>
      <c r="S55" s="115"/>
    </row>
    <row r="56" spans="1:19" x14ac:dyDescent="0.25">
      <c r="A56" s="258"/>
      <c r="B56" s="34" t="s">
        <v>129</v>
      </c>
      <c r="C56" s="54">
        <v>8.6724000000000002E-3</v>
      </c>
      <c r="D56" s="54">
        <v>3.2913999999999999E-3</v>
      </c>
      <c r="E56" s="54">
        <v>1.07382E-2</v>
      </c>
      <c r="F56" s="54">
        <v>1.5458E-3</v>
      </c>
      <c r="I56" s="121"/>
      <c r="J56" s="121"/>
      <c r="K56" s="121"/>
      <c r="L56" s="121"/>
      <c r="M56" s="121"/>
    </row>
    <row r="57" spans="1:19" x14ac:dyDescent="0.25">
      <c r="A57" s="258"/>
      <c r="B57" s="34" t="s">
        <v>130</v>
      </c>
      <c r="C57" s="54">
        <v>3.1070000000000002E-4</v>
      </c>
      <c r="D57" s="54">
        <v>1.916E-4</v>
      </c>
      <c r="E57" s="54">
        <v>4.0302999999999997E-3</v>
      </c>
      <c r="F57" s="54">
        <v>1.8427999999999999E-3</v>
      </c>
      <c r="I57" s="121"/>
      <c r="J57" s="121"/>
      <c r="K57" s="121"/>
      <c r="L57" s="121"/>
      <c r="M57" s="121"/>
    </row>
    <row r="58" spans="1:19" x14ac:dyDescent="0.25">
      <c r="A58" s="258"/>
      <c r="B58" s="124" t="s">
        <v>125</v>
      </c>
      <c r="C58" s="54">
        <v>6.3270000000000004E-4</v>
      </c>
      <c r="D58" s="54">
        <v>3.4979999999999999E-4</v>
      </c>
      <c r="E58" s="54">
        <v>3.7885000000000002E-3</v>
      </c>
      <c r="F58" s="54">
        <v>9.6150000000000001E-4</v>
      </c>
      <c r="I58" s="121"/>
      <c r="J58" s="121"/>
      <c r="K58" s="121"/>
      <c r="L58" s="121"/>
      <c r="M58" s="121"/>
    </row>
    <row r="59" spans="1:19" x14ac:dyDescent="0.25">
      <c r="A59" s="307" t="s">
        <v>214</v>
      </c>
      <c r="B59" s="307"/>
      <c r="C59" s="307"/>
      <c r="D59" s="307"/>
      <c r="E59" s="307"/>
      <c r="F59" s="307"/>
      <c r="I59" s="121"/>
      <c r="J59" s="121"/>
      <c r="K59" s="121"/>
      <c r="L59" s="121"/>
      <c r="M59" s="121"/>
    </row>
    <row r="60" spans="1:19" x14ac:dyDescent="0.25">
      <c r="I60" s="121"/>
      <c r="J60" s="121"/>
      <c r="K60" s="121"/>
      <c r="L60" s="121"/>
      <c r="M60" s="121"/>
    </row>
  </sheetData>
  <mergeCells count="19">
    <mergeCell ref="A59:F59"/>
    <mergeCell ref="A44:M44"/>
    <mergeCell ref="A45:M45"/>
    <mergeCell ref="A49:A53"/>
    <mergeCell ref="A54:A58"/>
    <mergeCell ref="C47:D47"/>
    <mergeCell ref="E47:F47"/>
    <mergeCell ref="A37:A41"/>
    <mergeCell ref="A42:F42"/>
    <mergeCell ref="A21:F21"/>
    <mergeCell ref="A23:M23"/>
    <mergeCell ref="A24:M24"/>
    <mergeCell ref="A27:A31"/>
    <mergeCell ref="A32:A36"/>
    <mergeCell ref="A2:M2"/>
    <mergeCell ref="A6:A10"/>
    <mergeCell ref="A11:A15"/>
    <mergeCell ref="A16:A20"/>
    <mergeCell ref="A3:M3"/>
  </mergeCells>
  <hyperlinks>
    <hyperlink ref="A1" location="Índice!A1" display="Índice!A1" xr:uid="{9B25C66A-AC8A-450A-92E3-C4A96B2FCE07}"/>
  </hyperlink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topLeftCell="A10" workbookViewId="0">
      <selection activeCell="L37" sqref="L37"/>
    </sheetView>
  </sheetViews>
  <sheetFormatPr baseColWidth="10" defaultRowHeight="15" x14ac:dyDescent="0.25"/>
  <cols>
    <col min="2" max="2" width="13.140625" bestFit="1" customWidth="1"/>
    <col min="8" max="8" width="13.85546875" bestFit="1" customWidth="1"/>
  </cols>
  <sheetData>
    <row r="1" spans="1:15" s="204" customFormat="1" x14ac:dyDescent="0.25">
      <c r="A1" s="207" t="s">
        <v>273</v>
      </c>
    </row>
    <row r="2" spans="1:15" x14ac:dyDescent="0.25">
      <c r="A2" s="292" t="s">
        <v>360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21"/>
      <c r="M3" s="121"/>
      <c r="N3" s="121"/>
      <c r="O3" s="121"/>
    </row>
    <row r="4" spans="1:15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x14ac:dyDescent="0.25">
      <c r="A5" s="120" t="s">
        <v>239</v>
      </c>
      <c r="B5" s="120" t="s">
        <v>26</v>
      </c>
      <c r="C5" s="89">
        <v>1990</v>
      </c>
      <c r="D5" s="125">
        <v>1992</v>
      </c>
      <c r="E5" s="125">
        <v>1994</v>
      </c>
      <c r="F5" s="125">
        <v>1996</v>
      </c>
      <c r="G5" s="125">
        <v>1998</v>
      </c>
      <c r="H5" s="125">
        <v>2000</v>
      </c>
      <c r="I5" s="125">
        <v>2003</v>
      </c>
      <c r="J5" s="125">
        <v>2006</v>
      </c>
      <c r="K5" s="125">
        <v>2009</v>
      </c>
      <c r="L5" s="125">
        <v>2011</v>
      </c>
      <c r="M5" s="125">
        <v>2013</v>
      </c>
      <c r="N5" s="125">
        <v>2015</v>
      </c>
      <c r="O5" s="125">
        <v>2017</v>
      </c>
    </row>
    <row r="6" spans="1:15" x14ac:dyDescent="0.25">
      <c r="A6" s="258" t="s">
        <v>239</v>
      </c>
      <c r="B6" s="34" t="s">
        <v>9</v>
      </c>
      <c r="C6" s="10">
        <v>10.160683000000001</v>
      </c>
      <c r="D6" s="10">
        <v>10.236413000000001</v>
      </c>
      <c r="E6" s="10">
        <v>10.475006</v>
      </c>
      <c r="F6" s="10">
        <v>10.7262</v>
      </c>
      <c r="G6" s="10">
        <v>10.800727</v>
      </c>
      <c r="H6" s="10">
        <v>11.103332</v>
      </c>
      <c r="I6" s="10">
        <v>11.310283999999999</v>
      </c>
      <c r="J6" s="10">
        <v>11.539873999999999</v>
      </c>
      <c r="K6" s="10">
        <v>11.727296000000001</v>
      </c>
      <c r="L6" s="10">
        <v>11.864887</v>
      </c>
      <c r="M6" s="10">
        <v>12.024331</v>
      </c>
      <c r="N6" s="10">
        <v>12.245069000000001</v>
      </c>
      <c r="O6" s="10">
        <v>12.36121</v>
      </c>
    </row>
    <row r="7" spans="1:15" x14ac:dyDescent="0.25">
      <c r="A7" s="258"/>
      <c r="B7" s="34" t="s">
        <v>10</v>
      </c>
      <c r="C7" s="10">
        <v>10.361523</v>
      </c>
      <c r="D7" s="10">
        <v>10.408576999999999</v>
      </c>
      <c r="E7" s="10">
        <v>10.637034999999999</v>
      </c>
      <c r="F7" s="10">
        <v>10.888032000000001</v>
      </c>
      <c r="G7" s="10">
        <v>11.075561</v>
      </c>
      <c r="H7" s="10">
        <v>11.228730000000001</v>
      </c>
      <c r="I7" s="10">
        <v>11.519999</v>
      </c>
      <c r="J7" s="10">
        <v>11.749974999999999</v>
      </c>
      <c r="K7" s="10">
        <v>11.975161</v>
      </c>
      <c r="L7" s="10">
        <v>12.154494</v>
      </c>
      <c r="M7" s="10">
        <v>12.330752</v>
      </c>
      <c r="N7" s="10">
        <v>12.545704000000001</v>
      </c>
      <c r="O7" s="10">
        <v>12.741607999999999</v>
      </c>
    </row>
    <row r="8" spans="1:15" x14ac:dyDescent="0.25">
      <c r="A8" s="258"/>
      <c r="B8" s="124" t="s">
        <v>8</v>
      </c>
      <c r="C8" s="10">
        <v>10.263851000000001</v>
      </c>
      <c r="D8" s="10">
        <v>10.324419000000001</v>
      </c>
      <c r="E8" s="10">
        <v>10.557311</v>
      </c>
      <c r="F8" s="10">
        <v>10.807370000000001</v>
      </c>
      <c r="G8" s="10">
        <v>10.939035000000001</v>
      </c>
      <c r="H8" s="10">
        <v>11.166</v>
      </c>
      <c r="I8" s="10">
        <v>11.414422</v>
      </c>
      <c r="J8" s="10">
        <v>11.64429</v>
      </c>
      <c r="K8" s="10">
        <v>11.851943</v>
      </c>
      <c r="L8" s="10">
        <v>12.010991000000001</v>
      </c>
      <c r="M8" s="10">
        <v>12.178269</v>
      </c>
      <c r="N8" s="10">
        <v>12.396627000000001</v>
      </c>
      <c r="O8" s="10">
        <v>12.551601</v>
      </c>
    </row>
    <row r="9" spans="1:15" x14ac:dyDescent="0.25">
      <c r="A9" s="258" t="s">
        <v>240</v>
      </c>
      <c r="B9" s="34" t="s">
        <v>9</v>
      </c>
      <c r="C9" s="10">
        <v>8.5072563999999993</v>
      </c>
      <c r="D9" s="10">
        <v>8.5878391000000001</v>
      </c>
      <c r="E9" s="10">
        <v>8.6929838999999998</v>
      </c>
      <c r="F9" s="10">
        <v>9.0205225999999996</v>
      </c>
      <c r="G9" s="10">
        <v>9.2698985</v>
      </c>
      <c r="H9" s="10">
        <v>9.5293960000000002</v>
      </c>
      <c r="I9" s="10">
        <v>9.8085965000000002</v>
      </c>
      <c r="J9" s="10">
        <v>9.6537311999999993</v>
      </c>
      <c r="K9" s="10">
        <v>9.9427953000000002</v>
      </c>
      <c r="L9" s="10">
        <v>10.005350999999999</v>
      </c>
      <c r="M9" s="10">
        <v>10.341570000000001</v>
      </c>
      <c r="N9" s="10">
        <v>10.581128</v>
      </c>
      <c r="O9" s="10">
        <v>10.794979</v>
      </c>
    </row>
    <row r="10" spans="1:15" x14ac:dyDescent="0.25">
      <c r="A10" s="258"/>
      <c r="B10" s="34" t="s">
        <v>10</v>
      </c>
      <c r="C10" s="10">
        <v>7.9322096999999996</v>
      </c>
      <c r="D10" s="10">
        <v>8.0011544000000008</v>
      </c>
      <c r="E10" s="10">
        <v>8.1708695999999996</v>
      </c>
      <c r="F10" s="10">
        <v>8.4750610999999996</v>
      </c>
      <c r="G10" s="10">
        <v>8.7670615000000005</v>
      </c>
      <c r="H10" s="10">
        <v>9.0371763999999999</v>
      </c>
      <c r="I10" s="10">
        <v>9.2896854999999992</v>
      </c>
      <c r="J10" s="10">
        <v>9.1881763000000003</v>
      </c>
      <c r="K10" s="10">
        <v>9.4978590000000001</v>
      </c>
      <c r="L10" s="10">
        <v>9.5944096000000005</v>
      </c>
      <c r="M10" s="10">
        <v>9.9618137000000004</v>
      </c>
      <c r="N10" s="10">
        <v>10.198936</v>
      </c>
      <c r="O10" s="10">
        <v>10.449745999999999</v>
      </c>
    </row>
    <row r="11" spans="1:15" x14ac:dyDescent="0.25">
      <c r="A11" s="258"/>
      <c r="B11" s="124" t="s">
        <v>8</v>
      </c>
      <c r="C11" s="10">
        <v>8.2008969</v>
      </c>
      <c r="D11" s="10">
        <v>8.2747176000000007</v>
      </c>
      <c r="E11" s="10">
        <v>8.4145640999999998</v>
      </c>
      <c r="F11" s="10">
        <v>8.7305346000000004</v>
      </c>
      <c r="G11" s="10">
        <v>9.0012047000000006</v>
      </c>
      <c r="H11" s="10">
        <v>9.2682587000000005</v>
      </c>
      <c r="I11" s="10">
        <v>9.5335823000000008</v>
      </c>
      <c r="J11" s="10">
        <v>9.4053760000000004</v>
      </c>
      <c r="K11" s="10">
        <v>9.7025737999999997</v>
      </c>
      <c r="L11" s="10">
        <v>9.7813859000000001</v>
      </c>
      <c r="M11" s="10">
        <v>10.133141999999999</v>
      </c>
      <c r="N11" s="10">
        <v>10.370799</v>
      </c>
      <c r="O11" s="10">
        <v>10.605758</v>
      </c>
    </row>
    <row r="12" spans="1:15" x14ac:dyDescent="0.25">
      <c r="A12" s="258" t="s">
        <v>8</v>
      </c>
      <c r="B12" s="34" t="s">
        <v>9</v>
      </c>
      <c r="C12" s="10">
        <v>9.1892489000000008</v>
      </c>
      <c r="D12" s="10">
        <v>9.2414311999999992</v>
      </c>
      <c r="E12" s="10">
        <v>9.3722074000000006</v>
      </c>
      <c r="F12" s="10">
        <v>9.6580826000000002</v>
      </c>
      <c r="G12" s="10">
        <v>9.8345330999999998</v>
      </c>
      <c r="H12" s="10">
        <v>10.087495000000001</v>
      </c>
      <c r="I12" s="10">
        <v>10.334184</v>
      </c>
      <c r="J12" s="10">
        <v>10.306297000000001</v>
      </c>
      <c r="K12" s="10">
        <v>10.544326</v>
      </c>
      <c r="L12" s="10">
        <v>10.642583999999999</v>
      </c>
      <c r="M12" s="10">
        <v>10.896283</v>
      </c>
      <c r="N12" s="10">
        <v>11.124273000000001</v>
      </c>
      <c r="O12" s="10">
        <v>11.281739999999999</v>
      </c>
    </row>
    <row r="13" spans="1:15" x14ac:dyDescent="0.25">
      <c r="A13" s="258"/>
      <c r="B13" s="34" t="s">
        <v>10</v>
      </c>
      <c r="C13" s="10">
        <v>8.8895400000000002</v>
      </c>
      <c r="D13" s="10">
        <v>8.9040745000000001</v>
      </c>
      <c r="E13" s="10">
        <v>9.0526409999999995</v>
      </c>
      <c r="F13" s="10">
        <v>9.3100736000000008</v>
      </c>
      <c r="G13" s="10">
        <v>9.5526979000000001</v>
      </c>
      <c r="H13" s="10">
        <v>9.7536176000000001</v>
      </c>
      <c r="I13" s="10">
        <v>10.003833</v>
      </c>
      <c r="J13" s="10">
        <v>9.9918142999999997</v>
      </c>
      <c r="K13" s="10">
        <v>10.252841999999999</v>
      </c>
      <c r="L13" s="10">
        <v>10.380504999999999</v>
      </c>
      <c r="M13" s="10">
        <v>10.648353</v>
      </c>
      <c r="N13" s="10">
        <v>10.872515</v>
      </c>
      <c r="O13" s="10">
        <v>11.071812</v>
      </c>
    </row>
    <row r="14" spans="1:15" x14ac:dyDescent="0.25">
      <c r="A14" s="258"/>
      <c r="B14" s="124" t="s">
        <v>8</v>
      </c>
      <c r="C14" s="10">
        <v>9.0318798000000005</v>
      </c>
      <c r="D14" s="10">
        <v>9.0643081999999993</v>
      </c>
      <c r="E14" s="10">
        <v>9.2047781000000004</v>
      </c>
      <c r="F14" s="10">
        <v>9.4768278000000006</v>
      </c>
      <c r="G14" s="10">
        <v>9.6870361999999997</v>
      </c>
      <c r="H14" s="10">
        <v>9.9138587000000005</v>
      </c>
      <c r="I14" s="10">
        <v>10.162796999999999</v>
      </c>
      <c r="J14" s="10">
        <v>10.142308999999999</v>
      </c>
      <c r="K14" s="10">
        <v>10.390407</v>
      </c>
      <c r="L14" s="10">
        <v>10.503187</v>
      </c>
      <c r="M14" s="10">
        <v>10.76376</v>
      </c>
      <c r="N14" s="10">
        <v>10.989276</v>
      </c>
      <c r="O14" s="10">
        <v>11.169574000000001</v>
      </c>
    </row>
    <row r="15" spans="1:15" x14ac:dyDescent="0.25">
      <c r="A15" s="235" t="s">
        <v>214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</row>
    <row r="17" spans="1:15" x14ac:dyDescent="0.25">
      <c r="A17" s="292" t="s">
        <v>362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</row>
    <row r="18" spans="1:15" x14ac:dyDescent="0.25">
      <c r="A18" s="232" t="s">
        <v>180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121"/>
      <c r="M18" s="121"/>
      <c r="N18" s="121"/>
      <c r="O18" s="121"/>
    </row>
    <row r="19" spans="1:15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5" x14ac:dyDescent="0.25">
      <c r="A20" s="120" t="s">
        <v>239</v>
      </c>
      <c r="B20" s="120" t="s">
        <v>26</v>
      </c>
      <c r="C20" s="89">
        <v>1990</v>
      </c>
      <c r="D20" s="125">
        <v>1992</v>
      </c>
      <c r="E20" s="125">
        <v>1994</v>
      </c>
      <c r="F20" s="125">
        <v>1996</v>
      </c>
      <c r="G20" s="125">
        <v>1998</v>
      </c>
      <c r="H20" s="125">
        <v>2000</v>
      </c>
      <c r="I20" s="125">
        <v>2003</v>
      </c>
      <c r="J20" s="125">
        <v>2006</v>
      </c>
      <c r="K20" s="125">
        <v>2009</v>
      </c>
      <c r="L20" s="125">
        <v>2011</v>
      </c>
      <c r="M20" s="125">
        <v>2013</v>
      </c>
      <c r="N20" s="125">
        <v>2015</v>
      </c>
      <c r="O20" s="125">
        <v>2017</v>
      </c>
    </row>
    <row r="21" spans="1:15" x14ac:dyDescent="0.25">
      <c r="A21" s="258" t="s">
        <v>239</v>
      </c>
      <c r="B21" s="34" t="s">
        <v>9</v>
      </c>
      <c r="C21" s="5">
        <v>14402</v>
      </c>
      <c r="D21" s="5">
        <v>19105</v>
      </c>
      <c r="E21" s="5">
        <v>22077</v>
      </c>
      <c r="F21" s="5">
        <v>17002</v>
      </c>
      <c r="G21" s="5">
        <v>23355</v>
      </c>
      <c r="H21" s="5">
        <v>30245</v>
      </c>
      <c r="I21" s="5">
        <v>30783</v>
      </c>
      <c r="J21" s="5">
        <v>32279</v>
      </c>
      <c r="K21" s="5">
        <v>29388</v>
      </c>
      <c r="L21" s="5">
        <v>24385</v>
      </c>
      <c r="M21" s="5">
        <v>26152</v>
      </c>
      <c r="N21" s="5">
        <v>30909</v>
      </c>
      <c r="O21" s="5">
        <v>24248</v>
      </c>
    </row>
    <row r="22" spans="1:15" x14ac:dyDescent="0.25">
      <c r="A22" s="258"/>
      <c r="B22" s="34" t="s">
        <v>10</v>
      </c>
      <c r="C22" s="5">
        <v>15012</v>
      </c>
      <c r="D22" s="5">
        <v>19489</v>
      </c>
      <c r="E22" s="5">
        <v>22651</v>
      </c>
      <c r="F22" s="5">
        <v>16980</v>
      </c>
      <c r="G22" s="5">
        <v>23545</v>
      </c>
      <c r="H22" s="5">
        <v>30137</v>
      </c>
      <c r="I22" s="5">
        <v>30247</v>
      </c>
      <c r="J22" s="5">
        <v>31774</v>
      </c>
      <c r="K22" s="5">
        <v>29306</v>
      </c>
      <c r="L22" s="5">
        <v>24865</v>
      </c>
      <c r="M22" s="5">
        <v>26583</v>
      </c>
      <c r="N22" s="5">
        <v>31100</v>
      </c>
      <c r="O22" s="5">
        <v>24263</v>
      </c>
    </row>
    <row r="23" spans="1:15" x14ac:dyDescent="0.25">
      <c r="A23" s="258"/>
      <c r="B23" s="124" t="s">
        <v>8</v>
      </c>
      <c r="C23" s="5">
        <v>29414</v>
      </c>
      <c r="D23" s="5">
        <v>38594</v>
      </c>
      <c r="E23" s="5">
        <v>44728</v>
      </c>
      <c r="F23" s="5">
        <v>33982</v>
      </c>
      <c r="G23" s="5">
        <v>46900</v>
      </c>
      <c r="H23" s="5">
        <v>60382</v>
      </c>
      <c r="I23" s="5">
        <v>61030</v>
      </c>
      <c r="J23" s="5">
        <v>64053</v>
      </c>
      <c r="K23" s="5">
        <v>58694</v>
      </c>
      <c r="L23" s="5">
        <v>49250</v>
      </c>
      <c r="M23" s="5">
        <v>52735</v>
      </c>
      <c r="N23" s="5">
        <v>62009</v>
      </c>
      <c r="O23" s="5">
        <v>48511</v>
      </c>
    </row>
    <row r="24" spans="1:15" x14ac:dyDescent="0.25">
      <c r="A24" s="258" t="s">
        <v>240</v>
      </c>
      <c r="B24" s="34" t="s">
        <v>9</v>
      </c>
      <c r="C24" s="5">
        <v>20928</v>
      </c>
      <c r="D24" s="5">
        <v>29868</v>
      </c>
      <c r="E24" s="5">
        <v>38248</v>
      </c>
      <c r="F24" s="5">
        <v>28837</v>
      </c>
      <c r="G24" s="5">
        <v>41912</v>
      </c>
      <c r="H24" s="5">
        <v>59061</v>
      </c>
      <c r="I24" s="5">
        <v>61886</v>
      </c>
      <c r="J24" s="5">
        <v>67955</v>
      </c>
      <c r="K24" s="5">
        <v>64446</v>
      </c>
      <c r="L24" s="5">
        <v>49356</v>
      </c>
      <c r="M24" s="5">
        <v>54262</v>
      </c>
      <c r="N24" s="5">
        <v>68853</v>
      </c>
      <c r="O24" s="5">
        <v>57411</v>
      </c>
    </row>
    <row r="25" spans="1:15" x14ac:dyDescent="0.25">
      <c r="A25" s="258"/>
      <c r="B25" s="34" t="s">
        <v>10</v>
      </c>
      <c r="C25" s="5">
        <v>22675</v>
      </c>
      <c r="D25" s="5">
        <v>32285</v>
      </c>
      <c r="E25" s="5">
        <v>41117</v>
      </c>
      <c r="F25" s="5">
        <v>31278</v>
      </c>
      <c r="G25" s="5">
        <v>45079</v>
      </c>
      <c r="H25" s="5">
        <v>61378</v>
      </c>
      <c r="I25" s="5">
        <v>65860</v>
      </c>
      <c r="J25" s="5">
        <v>73260</v>
      </c>
      <c r="K25" s="5">
        <v>70623</v>
      </c>
      <c r="L25" s="5">
        <v>57735</v>
      </c>
      <c r="M25" s="5">
        <v>64609</v>
      </c>
      <c r="N25" s="5">
        <v>81480</v>
      </c>
      <c r="O25" s="5">
        <v>68136</v>
      </c>
    </row>
    <row r="26" spans="1:15" x14ac:dyDescent="0.25">
      <c r="A26" s="258"/>
      <c r="B26" s="124" t="s">
        <v>8</v>
      </c>
      <c r="C26" s="5">
        <v>43603</v>
      </c>
      <c r="D26" s="5">
        <v>62153</v>
      </c>
      <c r="E26" s="5">
        <v>79365</v>
      </c>
      <c r="F26" s="5">
        <v>60115</v>
      </c>
      <c r="G26" s="5">
        <v>86991</v>
      </c>
      <c r="H26" s="5">
        <v>120439</v>
      </c>
      <c r="I26" s="5">
        <v>127746</v>
      </c>
      <c r="J26" s="5">
        <v>141215</v>
      </c>
      <c r="K26" s="5">
        <v>135069</v>
      </c>
      <c r="L26" s="5">
        <v>107091</v>
      </c>
      <c r="M26" s="5">
        <v>118871</v>
      </c>
      <c r="N26" s="5">
        <v>150333</v>
      </c>
      <c r="O26" s="5">
        <v>125547</v>
      </c>
    </row>
    <row r="27" spans="1:15" x14ac:dyDescent="0.25">
      <c r="A27" s="258" t="s">
        <v>8</v>
      </c>
      <c r="B27" s="34" t="s">
        <v>9</v>
      </c>
      <c r="C27" s="5">
        <v>35330</v>
      </c>
      <c r="D27" s="5">
        <v>48973</v>
      </c>
      <c r="E27" s="5">
        <v>60325</v>
      </c>
      <c r="F27" s="5">
        <v>45839</v>
      </c>
      <c r="G27" s="5">
        <v>65267</v>
      </c>
      <c r="H27" s="5">
        <v>89306</v>
      </c>
      <c r="I27" s="5">
        <v>92669</v>
      </c>
      <c r="J27" s="5">
        <v>100234</v>
      </c>
      <c r="K27" s="5">
        <v>93834</v>
      </c>
      <c r="L27" s="5">
        <v>73741</v>
      </c>
      <c r="M27" s="5">
        <v>80414</v>
      </c>
      <c r="N27" s="5">
        <v>99762</v>
      </c>
      <c r="O27" s="5">
        <v>81659</v>
      </c>
    </row>
    <row r="28" spans="1:15" x14ac:dyDescent="0.25">
      <c r="A28" s="258"/>
      <c r="B28" s="34" t="s">
        <v>10</v>
      </c>
      <c r="C28" s="5">
        <v>37687</v>
      </c>
      <c r="D28" s="5">
        <v>51774</v>
      </c>
      <c r="E28" s="5">
        <v>63768</v>
      </c>
      <c r="F28" s="5">
        <v>48258</v>
      </c>
      <c r="G28" s="5">
        <v>68624</v>
      </c>
      <c r="H28" s="5">
        <v>91515</v>
      </c>
      <c r="I28" s="5">
        <v>96107</v>
      </c>
      <c r="J28" s="5">
        <v>105034</v>
      </c>
      <c r="K28" s="5">
        <v>99929</v>
      </c>
      <c r="L28" s="5">
        <v>82600</v>
      </c>
      <c r="M28" s="5">
        <v>91192</v>
      </c>
      <c r="N28" s="5">
        <v>112580</v>
      </c>
      <c r="O28" s="5">
        <v>92399</v>
      </c>
    </row>
    <row r="29" spans="1:15" x14ac:dyDescent="0.25">
      <c r="A29" s="258"/>
      <c r="B29" s="124" t="s">
        <v>8</v>
      </c>
      <c r="C29" s="5">
        <v>73017</v>
      </c>
      <c r="D29" s="5">
        <v>100747</v>
      </c>
      <c r="E29" s="5">
        <v>124093</v>
      </c>
      <c r="F29" s="5">
        <v>94097</v>
      </c>
      <c r="G29" s="5">
        <v>133891</v>
      </c>
      <c r="H29" s="5">
        <v>180821</v>
      </c>
      <c r="I29" s="5">
        <v>188776</v>
      </c>
      <c r="J29" s="5">
        <v>205268</v>
      </c>
      <c r="K29" s="5">
        <v>193763</v>
      </c>
      <c r="L29" s="5">
        <v>156341</v>
      </c>
      <c r="M29" s="5">
        <v>171606</v>
      </c>
      <c r="N29" s="5">
        <v>212342</v>
      </c>
      <c r="O29" s="5">
        <v>174058</v>
      </c>
    </row>
    <row r="30" spans="1:15" x14ac:dyDescent="0.25">
      <c r="A30" s="235" t="s">
        <v>214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</row>
    <row r="32" spans="1:15" x14ac:dyDescent="0.25">
      <c r="A32" s="292" t="s">
        <v>363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</row>
    <row r="34" spans="1:16" x14ac:dyDescent="0.25">
      <c r="A34" s="121"/>
      <c r="B34" s="121"/>
      <c r="C34" s="316">
        <v>2013</v>
      </c>
      <c r="D34" s="317"/>
      <c r="E34" s="316">
        <v>2015</v>
      </c>
      <c r="F34" s="317"/>
      <c r="G34" s="316">
        <v>2017</v>
      </c>
      <c r="H34" s="317"/>
      <c r="I34" s="121"/>
      <c r="J34" s="121"/>
      <c r="K34" s="121"/>
      <c r="L34" s="121"/>
      <c r="M34" s="121"/>
      <c r="N34" s="121"/>
      <c r="P34" s="121"/>
    </row>
    <row r="35" spans="1:16" ht="30" x14ac:dyDescent="0.25">
      <c r="A35" s="120" t="s">
        <v>239</v>
      </c>
      <c r="B35" s="120" t="s">
        <v>26</v>
      </c>
      <c r="C35" s="117" t="s">
        <v>144</v>
      </c>
      <c r="D35" s="117" t="s">
        <v>182</v>
      </c>
      <c r="E35" s="117" t="s">
        <v>144</v>
      </c>
      <c r="F35" s="117" t="s">
        <v>182</v>
      </c>
      <c r="G35" s="117" t="s">
        <v>144</v>
      </c>
      <c r="H35" s="117" t="s">
        <v>182</v>
      </c>
      <c r="I35" s="121"/>
      <c r="J35" s="121"/>
      <c r="K35" s="121"/>
      <c r="L35" s="121"/>
      <c r="M35" s="121"/>
      <c r="N35" s="121"/>
      <c r="P35" s="121"/>
    </row>
    <row r="36" spans="1:16" x14ac:dyDescent="0.25">
      <c r="A36" s="258" t="s">
        <v>82</v>
      </c>
      <c r="B36" s="34" t="s">
        <v>9</v>
      </c>
      <c r="C36" s="54">
        <v>12.024330000000001</v>
      </c>
      <c r="D36" s="54">
        <v>4.4179999999999997E-2</v>
      </c>
      <c r="E36" s="54">
        <v>12.24507</v>
      </c>
      <c r="F36" s="54">
        <v>5.2890699999999999E-2</v>
      </c>
      <c r="G36" s="54">
        <v>12.36121</v>
      </c>
      <c r="H36" s="54">
        <v>3.9988500000000003E-2</v>
      </c>
      <c r="I36" s="121"/>
      <c r="J36" s="121"/>
      <c r="K36" s="121"/>
      <c r="L36" s="121"/>
      <c r="M36" s="121"/>
      <c r="N36" s="121"/>
      <c r="P36" s="121"/>
    </row>
    <row r="37" spans="1:16" x14ac:dyDescent="0.25">
      <c r="A37" s="258"/>
      <c r="B37" s="34" t="s">
        <v>10</v>
      </c>
      <c r="C37" s="54">
        <v>12.33075</v>
      </c>
      <c r="D37" s="54">
        <v>3.8798800000000001E-2</v>
      </c>
      <c r="E37" s="54">
        <v>12.5457</v>
      </c>
      <c r="F37" s="54">
        <v>4.6938500000000001E-2</v>
      </c>
      <c r="G37" s="54">
        <v>12.74161</v>
      </c>
      <c r="H37" s="54">
        <v>4.2631200000000001E-2</v>
      </c>
      <c r="I37" s="121"/>
      <c r="J37" s="121"/>
      <c r="K37" s="121"/>
      <c r="L37" s="121"/>
      <c r="M37" s="121"/>
      <c r="N37" s="121"/>
      <c r="P37" s="121"/>
    </row>
    <row r="38" spans="1:16" x14ac:dyDescent="0.25">
      <c r="A38" s="258" t="s">
        <v>222</v>
      </c>
      <c r="B38" s="34" t="s">
        <v>9</v>
      </c>
      <c r="C38" s="54">
        <v>10.341570000000001</v>
      </c>
      <c r="D38" s="54">
        <v>6.2733300000000006E-2</v>
      </c>
      <c r="E38" s="54">
        <v>10.58113</v>
      </c>
      <c r="F38" s="54">
        <v>4.9864499999999999E-2</v>
      </c>
      <c r="G38" s="54">
        <v>10.794980000000001</v>
      </c>
      <c r="H38" s="54">
        <v>4.8866800000000002E-2</v>
      </c>
      <c r="I38" s="121"/>
      <c r="J38" s="121"/>
      <c r="K38" s="121"/>
      <c r="L38" s="121"/>
      <c r="M38" s="121"/>
      <c r="N38" s="121"/>
    </row>
    <row r="39" spans="1:16" x14ac:dyDescent="0.25">
      <c r="A39" s="258"/>
      <c r="B39" s="34" t="s">
        <v>10</v>
      </c>
      <c r="C39" s="54">
        <v>9.9618140000000004</v>
      </c>
      <c r="D39" s="54">
        <v>5.50625E-2</v>
      </c>
      <c r="E39" s="54">
        <v>10.19894</v>
      </c>
      <c r="F39" s="54">
        <v>4.3753800000000002E-2</v>
      </c>
      <c r="G39" s="54">
        <v>10.44975</v>
      </c>
      <c r="H39" s="54">
        <v>4.6407400000000001E-2</v>
      </c>
      <c r="I39" s="121"/>
      <c r="J39" s="121"/>
      <c r="K39" s="121"/>
      <c r="L39" s="121"/>
      <c r="M39" s="121"/>
      <c r="N39" s="121"/>
    </row>
    <row r="40" spans="1:16" x14ac:dyDescent="0.25">
      <c r="A40" s="258" t="s">
        <v>8</v>
      </c>
      <c r="B40" s="34" t="s">
        <v>9</v>
      </c>
      <c r="C40" s="54">
        <v>10.896280000000001</v>
      </c>
      <c r="D40" s="54">
        <v>4.8990100000000002E-2</v>
      </c>
      <c r="E40" s="54">
        <v>11.124269999999999</v>
      </c>
      <c r="F40" s="54">
        <v>4.2872E-2</v>
      </c>
      <c r="G40" s="54">
        <v>11.281739999999999</v>
      </c>
      <c r="H40" s="54">
        <v>4.2643100000000003E-2</v>
      </c>
    </row>
    <row r="41" spans="1:16" x14ac:dyDescent="0.25">
      <c r="A41" s="258"/>
      <c r="B41" s="34" t="s">
        <v>10</v>
      </c>
      <c r="C41" s="54">
        <v>10.648350000000001</v>
      </c>
      <c r="D41" s="54">
        <v>4.5318600000000001E-2</v>
      </c>
      <c r="E41" s="54">
        <v>10.87252</v>
      </c>
      <c r="F41" s="54">
        <v>3.8802400000000001E-2</v>
      </c>
      <c r="G41" s="54">
        <v>11.071809999999999</v>
      </c>
      <c r="H41" s="54">
        <v>4.1004400000000003E-2</v>
      </c>
    </row>
    <row r="42" spans="1:16" x14ac:dyDescent="0.25">
      <c r="A42" s="235" t="s">
        <v>214</v>
      </c>
      <c r="B42" s="235"/>
      <c r="C42" s="235"/>
      <c r="D42" s="235"/>
      <c r="E42" s="235"/>
      <c r="F42" s="235"/>
      <c r="G42" s="235"/>
      <c r="H42" s="235"/>
    </row>
    <row r="44" spans="1:16" x14ac:dyDescent="0.25">
      <c r="A44" s="121"/>
      <c r="B44" s="121"/>
      <c r="C44" s="121"/>
      <c r="D44" s="121"/>
      <c r="E44" s="121"/>
    </row>
    <row r="45" spans="1:16" x14ac:dyDescent="0.25">
      <c r="A45" s="121"/>
      <c r="B45" s="121"/>
      <c r="C45" s="121"/>
      <c r="D45" s="121"/>
      <c r="E45" s="121"/>
    </row>
  </sheetData>
  <mergeCells count="20">
    <mergeCell ref="A32:O32"/>
    <mergeCell ref="C34:D34"/>
    <mergeCell ref="E34:F34"/>
    <mergeCell ref="A27:A29"/>
    <mergeCell ref="A30:O30"/>
    <mergeCell ref="A3:K3"/>
    <mergeCell ref="A6:A8"/>
    <mergeCell ref="A9:A11"/>
    <mergeCell ref="A12:A14"/>
    <mergeCell ref="A15:O15"/>
    <mergeCell ref="A2:O2"/>
    <mergeCell ref="A17:O17"/>
    <mergeCell ref="A18:K18"/>
    <mergeCell ref="A21:A23"/>
    <mergeCell ref="A24:A26"/>
    <mergeCell ref="G34:H34"/>
    <mergeCell ref="A40:A41"/>
    <mergeCell ref="A36:A37"/>
    <mergeCell ref="A38:A39"/>
    <mergeCell ref="A42:H42"/>
  </mergeCells>
  <hyperlinks>
    <hyperlink ref="A1" location="Índice!A1" display="Índice" xr:uid="{A84807E3-D958-4650-8D66-78B2DA2345F9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45"/>
  <sheetViews>
    <sheetView workbookViewId="0">
      <selection activeCell="A24" sqref="A24:G24"/>
    </sheetView>
  </sheetViews>
  <sheetFormatPr baseColWidth="10" defaultRowHeight="15" x14ac:dyDescent="0.25"/>
  <sheetData>
    <row r="1" spans="1:18" s="204" customFormat="1" x14ac:dyDescent="0.25">
      <c r="A1" s="207" t="s">
        <v>273</v>
      </c>
    </row>
    <row r="2" spans="1:18" x14ac:dyDescent="0.25">
      <c r="A2" s="292" t="s">
        <v>164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121"/>
      <c r="P2" s="121"/>
      <c r="Q2" s="121"/>
      <c r="R2" s="121"/>
    </row>
    <row r="3" spans="1:18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8" s="121" customFormat="1" x14ac:dyDescent="0.25"/>
    <row r="5" spans="1:18" s="121" customFormat="1" x14ac:dyDescent="0.25">
      <c r="A5" s="118" t="s">
        <v>16</v>
      </c>
      <c r="B5" s="125">
        <v>2006</v>
      </c>
      <c r="C5" s="125">
        <v>2009</v>
      </c>
      <c r="D5" s="125">
        <v>2011</v>
      </c>
      <c r="E5" s="125">
        <v>2013</v>
      </c>
      <c r="F5" s="125">
        <v>2015</v>
      </c>
      <c r="G5" s="125">
        <v>2017</v>
      </c>
      <c r="H5" s="135"/>
      <c r="I5" s="135"/>
      <c r="J5" s="135"/>
      <c r="K5" s="135"/>
      <c r="L5" s="135"/>
      <c r="M5" s="135"/>
      <c r="N5" s="135"/>
    </row>
    <row r="6" spans="1:18" s="121" customFormat="1" x14ac:dyDescent="0.25">
      <c r="A6" s="118" t="s">
        <v>11</v>
      </c>
      <c r="B6" s="9">
        <v>10.167973999999999</v>
      </c>
      <c r="C6" s="9">
        <v>10.508521999999999</v>
      </c>
      <c r="D6" s="9">
        <v>10.660588000000001</v>
      </c>
      <c r="E6" s="9">
        <v>10.997225</v>
      </c>
      <c r="F6" s="9">
        <v>11.121321999999999</v>
      </c>
      <c r="G6" s="9">
        <v>11.390364</v>
      </c>
      <c r="H6" s="135"/>
      <c r="I6" s="135"/>
      <c r="J6" s="135"/>
      <c r="K6" s="135"/>
      <c r="L6" s="135"/>
      <c r="M6" s="135"/>
      <c r="N6" s="135"/>
    </row>
    <row r="7" spans="1:18" s="121" customFormat="1" x14ac:dyDescent="0.25">
      <c r="A7" s="118" t="s">
        <v>12</v>
      </c>
      <c r="B7" s="9">
        <v>10.861003</v>
      </c>
      <c r="C7" s="9">
        <v>11.143514</v>
      </c>
      <c r="D7" s="9">
        <v>11.339397</v>
      </c>
      <c r="E7" s="9">
        <v>11.544674000000001</v>
      </c>
      <c r="F7" s="9">
        <v>11.759270000000001</v>
      </c>
      <c r="G7" s="9">
        <v>11.972797</v>
      </c>
      <c r="H7" s="135"/>
      <c r="I7" s="135"/>
      <c r="J7" s="135"/>
      <c r="K7" s="135"/>
      <c r="L7" s="135"/>
      <c r="M7" s="135"/>
      <c r="N7" s="135"/>
    </row>
    <row r="8" spans="1:18" s="121" customFormat="1" x14ac:dyDescent="0.25">
      <c r="A8" s="118" t="s">
        <v>13</v>
      </c>
      <c r="B8" s="9">
        <v>11.554899000000001</v>
      </c>
      <c r="C8" s="9">
        <v>11.729146999999999</v>
      </c>
      <c r="D8" s="9">
        <v>11.828808</v>
      </c>
      <c r="E8" s="9">
        <v>12.065319000000001</v>
      </c>
      <c r="F8" s="9">
        <v>12.295667999999999</v>
      </c>
      <c r="G8" s="9">
        <v>12.434194</v>
      </c>
      <c r="H8" s="135"/>
      <c r="I8" s="135"/>
      <c r="J8" s="135"/>
      <c r="K8" s="135"/>
      <c r="L8" s="135"/>
      <c r="M8" s="135"/>
      <c r="N8" s="135"/>
    </row>
    <row r="9" spans="1:18" s="121" customFormat="1" x14ac:dyDescent="0.25">
      <c r="A9" s="118" t="s">
        <v>14</v>
      </c>
      <c r="B9" s="9">
        <v>12.377333999999999</v>
      </c>
      <c r="C9" s="9">
        <v>12.462604000000001</v>
      </c>
      <c r="D9" s="9">
        <v>12.659929999999999</v>
      </c>
      <c r="E9" s="9">
        <v>12.736229</v>
      </c>
      <c r="F9" s="9">
        <v>13.032006000000001</v>
      </c>
      <c r="G9" s="9">
        <v>13.163705999999999</v>
      </c>
      <c r="H9" s="136"/>
      <c r="I9" s="136"/>
      <c r="J9" s="136"/>
      <c r="K9" s="136"/>
      <c r="L9" s="136"/>
      <c r="M9" s="136"/>
      <c r="N9" s="136"/>
    </row>
    <row r="10" spans="1:18" s="121" customFormat="1" x14ac:dyDescent="0.25">
      <c r="A10" s="118" t="s">
        <v>15</v>
      </c>
      <c r="B10" s="9">
        <v>13.673788999999999</v>
      </c>
      <c r="C10" s="9">
        <v>14.030153</v>
      </c>
      <c r="D10" s="9">
        <v>14.084288000000001</v>
      </c>
      <c r="E10" s="9">
        <v>14.126097</v>
      </c>
      <c r="F10" s="9">
        <v>14.409813</v>
      </c>
      <c r="G10" s="9">
        <v>14.446116</v>
      </c>
      <c r="H10" s="136"/>
      <c r="I10" s="136"/>
      <c r="J10" s="136"/>
      <c r="K10" s="136"/>
      <c r="L10" s="136"/>
      <c r="M10" s="136"/>
      <c r="N10" s="136"/>
    </row>
    <row r="11" spans="1:18" s="121" customFormat="1" x14ac:dyDescent="0.25">
      <c r="A11" s="90" t="s">
        <v>8</v>
      </c>
      <c r="B11" s="9">
        <v>11.646082</v>
      </c>
      <c r="C11" s="9">
        <v>11.854471</v>
      </c>
      <c r="D11" s="9">
        <v>12.010998000000001</v>
      </c>
      <c r="E11" s="9">
        <v>12.178539000000001</v>
      </c>
      <c r="F11" s="9">
        <v>12.397639</v>
      </c>
      <c r="G11" s="9">
        <v>12.552004999999999</v>
      </c>
      <c r="H11" s="136"/>
      <c r="I11" s="136"/>
      <c r="J11" s="136"/>
      <c r="K11" s="136"/>
      <c r="L11" s="136"/>
      <c r="M11" s="136"/>
      <c r="N11" s="136"/>
    </row>
    <row r="12" spans="1:18" s="121" customFormat="1" x14ac:dyDescent="0.25">
      <c r="A12" s="235" t="s">
        <v>181</v>
      </c>
      <c r="B12" s="235"/>
      <c r="C12" s="235"/>
      <c r="D12" s="235"/>
      <c r="E12" s="235"/>
      <c r="F12" s="235"/>
      <c r="G12" s="235"/>
      <c r="H12" s="92"/>
      <c r="I12" s="92"/>
      <c r="J12" s="92"/>
      <c r="K12" s="92"/>
      <c r="L12" s="92"/>
      <c r="M12" s="92"/>
      <c r="N12" s="92"/>
    </row>
    <row r="13" spans="1:18" s="121" customFormat="1" x14ac:dyDescent="0.25"/>
    <row r="14" spans="1:18" s="121" customFormat="1" x14ac:dyDescent="0.25">
      <c r="A14" s="292" t="s">
        <v>364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</row>
    <row r="15" spans="1:18" s="121" customFormat="1" x14ac:dyDescent="0.25">
      <c r="A15" s="232" t="s">
        <v>197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</row>
    <row r="16" spans="1:18" s="121" customFormat="1" x14ac:dyDescent="0.25"/>
    <row r="17" spans="1:14" s="121" customFormat="1" x14ac:dyDescent="0.25">
      <c r="A17" s="118" t="s">
        <v>16</v>
      </c>
      <c r="B17" s="125">
        <v>2006</v>
      </c>
      <c r="C17" s="125">
        <v>2009</v>
      </c>
      <c r="D17" s="125">
        <v>2011</v>
      </c>
      <c r="E17" s="125">
        <v>2013</v>
      </c>
      <c r="F17" s="125">
        <v>2015</v>
      </c>
      <c r="G17" s="125">
        <v>2017</v>
      </c>
      <c r="H17" s="135"/>
      <c r="I17" s="135"/>
      <c r="J17" s="135"/>
      <c r="K17" s="135"/>
      <c r="L17" s="135"/>
      <c r="M17" s="135"/>
      <c r="N17" s="135"/>
    </row>
    <row r="18" spans="1:14" s="121" customFormat="1" x14ac:dyDescent="0.25">
      <c r="A18" s="118" t="s">
        <v>11</v>
      </c>
      <c r="B18" s="5">
        <v>18487</v>
      </c>
      <c r="C18" s="5">
        <v>16860</v>
      </c>
      <c r="D18" s="5">
        <v>11354</v>
      </c>
      <c r="E18" s="5">
        <v>12603</v>
      </c>
      <c r="F18" s="5">
        <v>14923</v>
      </c>
      <c r="G18" s="5">
        <v>11180</v>
      </c>
      <c r="H18" s="135"/>
      <c r="I18" s="135"/>
      <c r="J18" s="135"/>
      <c r="K18" s="135"/>
      <c r="L18" s="135"/>
      <c r="M18" s="135"/>
      <c r="N18" s="135"/>
    </row>
    <row r="19" spans="1:14" s="121" customFormat="1" x14ac:dyDescent="0.25">
      <c r="A19" s="118" t="s">
        <v>12</v>
      </c>
      <c r="B19" s="5">
        <v>16430</v>
      </c>
      <c r="C19" s="5">
        <v>14946</v>
      </c>
      <c r="D19" s="5">
        <v>11794</v>
      </c>
      <c r="E19" s="5">
        <v>12669</v>
      </c>
      <c r="F19" s="5">
        <v>15103</v>
      </c>
      <c r="G19" s="5">
        <v>12344</v>
      </c>
      <c r="H19" s="135"/>
      <c r="I19" s="135"/>
      <c r="J19" s="135"/>
      <c r="K19" s="135"/>
      <c r="L19" s="135"/>
      <c r="M19" s="135"/>
      <c r="N19" s="135"/>
    </row>
    <row r="20" spans="1:14" s="121" customFormat="1" x14ac:dyDescent="0.25">
      <c r="A20" s="118" t="s">
        <v>13</v>
      </c>
      <c r="B20" s="5">
        <v>12783</v>
      </c>
      <c r="C20" s="5">
        <v>12385</v>
      </c>
      <c r="D20" s="5">
        <v>10185</v>
      </c>
      <c r="E20" s="5">
        <v>11347</v>
      </c>
      <c r="F20" s="5">
        <v>13231</v>
      </c>
      <c r="G20" s="5">
        <v>10451</v>
      </c>
      <c r="H20" s="135"/>
      <c r="I20" s="135"/>
      <c r="J20" s="135"/>
      <c r="K20" s="135"/>
      <c r="L20" s="135"/>
      <c r="M20" s="135"/>
      <c r="N20" s="135"/>
    </row>
    <row r="21" spans="1:14" s="121" customFormat="1" x14ac:dyDescent="0.25">
      <c r="A21" s="118" t="s">
        <v>14</v>
      </c>
      <c r="B21" s="5">
        <v>10168</v>
      </c>
      <c r="C21" s="5">
        <v>9302</v>
      </c>
      <c r="D21" s="5">
        <v>9220</v>
      </c>
      <c r="E21" s="5">
        <v>9698</v>
      </c>
      <c r="F21" s="5">
        <v>10976</v>
      </c>
      <c r="G21" s="5">
        <v>8422</v>
      </c>
      <c r="H21" s="136"/>
      <c r="I21" s="136"/>
      <c r="J21" s="136"/>
      <c r="K21" s="136"/>
      <c r="L21" s="136"/>
      <c r="M21" s="136"/>
      <c r="N21" s="136"/>
    </row>
    <row r="22" spans="1:14" s="121" customFormat="1" x14ac:dyDescent="0.25">
      <c r="A22" s="118" t="s">
        <v>15</v>
      </c>
      <c r="B22" s="5">
        <v>6100</v>
      </c>
      <c r="C22" s="5">
        <v>5182</v>
      </c>
      <c r="D22" s="5">
        <v>6677</v>
      </c>
      <c r="E22" s="5">
        <v>6404</v>
      </c>
      <c r="F22" s="5">
        <v>7753</v>
      </c>
      <c r="G22" s="5">
        <v>6096</v>
      </c>
      <c r="H22" s="136"/>
      <c r="I22" s="136"/>
      <c r="J22" s="92"/>
      <c r="K22" s="92"/>
      <c r="L22" s="92"/>
      <c r="M22" s="92"/>
      <c r="N22" s="92"/>
    </row>
    <row r="23" spans="1:14" s="121" customFormat="1" x14ac:dyDescent="0.25">
      <c r="A23" s="90" t="s">
        <v>8</v>
      </c>
      <c r="B23" s="5">
        <v>63968</v>
      </c>
      <c r="C23" s="5">
        <v>58675</v>
      </c>
      <c r="D23" s="5">
        <v>49230</v>
      </c>
      <c r="E23" s="5">
        <v>52721</v>
      </c>
      <c r="F23" s="5">
        <v>61986</v>
      </c>
      <c r="G23" s="5">
        <v>48493</v>
      </c>
      <c r="H23" s="136"/>
      <c r="I23" s="136"/>
      <c r="J23" s="92"/>
      <c r="K23" s="92"/>
      <c r="L23" s="92"/>
      <c r="M23" s="92"/>
      <c r="N23" s="92"/>
    </row>
    <row r="24" spans="1:14" s="121" customFormat="1" x14ac:dyDescent="0.25">
      <c r="A24" s="235" t="s">
        <v>181</v>
      </c>
      <c r="B24" s="235"/>
      <c r="C24" s="235"/>
      <c r="D24" s="235"/>
      <c r="E24" s="235"/>
      <c r="F24" s="235"/>
      <c r="G24" s="235"/>
      <c r="H24" s="92"/>
      <c r="I24" s="92"/>
      <c r="J24" s="92"/>
      <c r="K24" s="92"/>
      <c r="L24" s="92"/>
      <c r="M24" s="92"/>
      <c r="N24" s="92"/>
    </row>
    <row r="25" spans="1:14" s="121" customFormat="1" x14ac:dyDescent="0.25">
      <c r="A25" s="122"/>
      <c r="B25" s="122"/>
      <c r="C25" s="122"/>
      <c r="D25" s="122"/>
      <c r="E25" s="122"/>
      <c r="F25" s="122"/>
      <c r="G25" s="122"/>
      <c r="H25" s="92"/>
      <c r="I25" s="92"/>
      <c r="J25" s="92"/>
      <c r="K25" s="92"/>
      <c r="L25" s="92"/>
      <c r="M25" s="92"/>
      <c r="N25" s="92"/>
    </row>
    <row r="26" spans="1:14" s="121" customFormat="1" x14ac:dyDescent="0.25">
      <c r="A26" s="292" t="s">
        <v>365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</row>
    <row r="27" spans="1:14" s="121" customFormat="1" x14ac:dyDescent="0.25">
      <c r="A27" s="232" t="s">
        <v>197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</row>
    <row r="28" spans="1:14" s="121" customFormat="1" x14ac:dyDescent="0.25">
      <c r="A28" s="122"/>
      <c r="B28" s="92"/>
      <c r="C28" s="92"/>
      <c r="D28" s="92"/>
      <c r="E28" s="92"/>
      <c r="H28" s="92"/>
      <c r="I28" s="92"/>
    </row>
    <row r="29" spans="1:14" s="121" customFormat="1" x14ac:dyDescent="0.25">
      <c r="A29" s="122"/>
      <c r="B29" s="316">
        <v>2013</v>
      </c>
      <c r="C29" s="317"/>
      <c r="D29" s="316">
        <v>2015</v>
      </c>
      <c r="E29" s="317"/>
      <c r="F29" s="316">
        <v>2017</v>
      </c>
      <c r="G29" s="317"/>
      <c r="H29" s="92"/>
      <c r="I29" s="92"/>
    </row>
    <row r="30" spans="1:14" s="121" customFormat="1" ht="30" x14ac:dyDescent="0.25">
      <c r="A30" s="122"/>
      <c r="B30" s="117" t="s">
        <v>144</v>
      </c>
      <c r="C30" s="117" t="s">
        <v>182</v>
      </c>
      <c r="D30" s="117" t="s">
        <v>144</v>
      </c>
      <c r="E30" s="117" t="s">
        <v>182</v>
      </c>
      <c r="F30" s="117" t="s">
        <v>144</v>
      </c>
      <c r="G30" s="117" t="s">
        <v>182</v>
      </c>
      <c r="H30" s="92"/>
      <c r="I30" s="92"/>
    </row>
    <row r="31" spans="1:14" s="121" customFormat="1" x14ac:dyDescent="0.25">
      <c r="A31" s="118" t="s">
        <v>11</v>
      </c>
      <c r="B31" s="54">
        <v>10.99723</v>
      </c>
      <c r="C31" s="54">
        <v>4.9527799999999997E-2</v>
      </c>
      <c r="D31" s="54">
        <v>11.121320000000001</v>
      </c>
      <c r="E31" s="54">
        <v>4.1181599999999999E-2</v>
      </c>
      <c r="F31" s="54">
        <v>11.390359999999999</v>
      </c>
      <c r="G31" s="54">
        <v>5.1350199999999999E-2</v>
      </c>
      <c r="H31" s="92"/>
      <c r="I31" s="92"/>
    </row>
    <row r="32" spans="1:14" s="121" customFormat="1" x14ac:dyDescent="0.25">
      <c r="A32" s="118" t="s">
        <v>12</v>
      </c>
      <c r="B32" s="54">
        <v>11.54467</v>
      </c>
      <c r="C32" s="54">
        <v>5.9674400000000002E-2</v>
      </c>
      <c r="D32" s="54">
        <v>11.759270000000001</v>
      </c>
      <c r="E32" s="54">
        <v>5.7472299999999997E-2</v>
      </c>
      <c r="F32" s="54">
        <v>11.972799999999999</v>
      </c>
      <c r="G32" s="54">
        <v>4.05977E-2</v>
      </c>
      <c r="H32" s="92"/>
      <c r="I32" s="92"/>
    </row>
    <row r="33" spans="1:14" s="121" customFormat="1" x14ac:dyDescent="0.25">
      <c r="A33" s="118" t="s">
        <v>13</v>
      </c>
      <c r="B33" s="54">
        <v>12.06532</v>
      </c>
      <c r="C33" s="54">
        <v>5.0837800000000002E-2</v>
      </c>
      <c r="D33" s="54">
        <v>12.295669999999999</v>
      </c>
      <c r="E33" s="54">
        <v>4.4418300000000001E-2</v>
      </c>
      <c r="F33" s="54">
        <v>12.434189999999999</v>
      </c>
      <c r="G33" s="54">
        <v>4.7744599999999998E-2</v>
      </c>
      <c r="H33" s="92"/>
      <c r="I33" s="92"/>
    </row>
    <row r="34" spans="1:14" s="121" customFormat="1" x14ac:dyDescent="0.25">
      <c r="A34" s="118" t="s">
        <v>14</v>
      </c>
      <c r="B34" s="54">
        <v>12.736230000000001</v>
      </c>
      <c r="C34" s="54">
        <v>5.4490200000000003E-2</v>
      </c>
      <c r="D34" s="54">
        <v>13.03201</v>
      </c>
      <c r="E34" s="54">
        <v>4.9528799999999998E-2</v>
      </c>
      <c r="F34" s="54">
        <v>13.16371</v>
      </c>
      <c r="G34" s="54">
        <v>5.2710300000000002E-2</v>
      </c>
      <c r="H34" s="92"/>
      <c r="I34" s="92"/>
      <c r="J34" s="92"/>
      <c r="K34" s="92"/>
      <c r="L34" s="92"/>
      <c r="M34" s="92"/>
      <c r="N34" s="92"/>
    </row>
    <row r="35" spans="1:14" s="121" customFormat="1" x14ac:dyDescent="0.25">
      <c r="A35" s="118" t="s">
        <v>15</v>
      </c>
      <c r="B35" s="54">
        <v>14.126099999999999</v>
      </c>
      <c r="C35" s="54">
        <v>7.5975600000000004E-2</v>
      </c>
      <c r="D35" s="54">
        <v>14.40981</v>
      </c>
      <c r="E35" s="54">
        <v>0.10822130000000001</v>
      </c>
      <c r="F35" s="54">
        <v>14.446120000000001</v>
      </c>
      <c r="G35" s="54">
        <v>7.2545100000000001E-2</v>
      </c>
      <c r="H35" s="92"/>
      <c r="I35" s="92"/>
    </row>
    <row r="36" spans="1:14" s="121" customFormat="1" x14ac:dyDescent="0.25">
      <c r="A36" s="235" t="s">
        <v>181</v>
      </c>
      <c r="B36" s="235"/>
      <c r="C36" s="235"/>
      <c r="D36" s="235"/>
      <c r="E36" s="235"/>
      <c r="F36" s="235"/>
      <c r="G36" s="235"/>
      <c r="H36" s="92"/>
      <c r="I36" s="92"/>
      <c r="J36" s="92"/>
    </row>
    <row r="37" spans="1:14" s="121" customFormat="1" x14ac:dyDescent="0.25">
      <c r="A37" s="122"/>
      <c r="B37" s="122"/>
      <c r="D37" s="122"/>
      <c r="E37" s="122"/>
      <c r="F37" s="122"/>
      <c r="G37" s="122"/>
      <c r="H37" s="92"/>
      <c r="I37" s="92"/>
      <c r="J37" s="92"/>
      <c r="K37" s="92"/>
      <c r="L37" s="92"/>
      <c r="M37" s="92"/>
      <c r="N37" s="92"/>
    </row>
    <row r="38" spans="1:14" s="121" customFormat="1" x14ac:dyDescent="0.25">
      <c r="A38" s="122"/>
      <c r="B38" s="122"/>
      <c r="D38" s="122"/>
      <c r="E38" s="122"/>
      <c r="F38" s="122"/>
      <c r="G38" s="122"/>
      <c r="H38" s="92"/>
      <c r="I38" s="92"/>
      <c r="J38" s="92"/>
      <c r="K38" s="92"/>
      <c r="L38" s="92"/>
      <c r="M38" s="92"/>
      <c r="N38" s="92"/>
    </row>
    <row r="39" spans="1:14" s="121" customFormat="1" x14ac:dyDescent="0.25">
      <c r="A39" s="122"/>
      <c r="B39" s="122"/>
      <c r="D39" s="122"/>
      <c r="E39" s="122"/>
      <c r="F39" s="122"/>
      <c r="G39" s="122"/>
      <c r="H39" s="92"/>
      <c r="I39" s="92"/>
      <c r="J39" s="92"/>
      <c r="K39" s="92"/>
      <c r="L39" s="92"/>
      <c r="M39" s="92"/>
      <c r="N39" s="92"/>
    </row>
    <row r="40" spans="1:14" s="121" customFormat="1" x14ac:dyDescent="0.25">
      <c r="A40" s="122"/>
      <c r="B40" s="122"/>
      <c r="D40" s="122"/>
      <c r="E40" s="122"/>
      <c r="F40" s="122"/>
      <c r="G40" s="122"/>
      <c r="H40" s="92"/>
      <c r="I40" s="92"/>
      <c r="J40" s="92"/>
      <c r="K40" s="92"/>
      <c r="L40" s="92"/>
      <c r="M40" s="92"/>
      <c r="N40" s="92"/>
    </row>
    <row r="41" spans="1:14" s="121" customFormat="1" x14ac:dyDescent="0.25">
      <c r="A41" s="122"/>
      <c r="B41" s="122"/>
      <c r="D41" s="122"/>
      <c r="E41" s="122"/>
      <c r="F41" s="122"/>
      <c r="G41" s="122"/>
      <c r="H41" s="92"/>
      <c r="I41" s="92"/>
      <c r="J41" s="92"/>
      <c r="K41" s="92"/>
      <c r="L41" s="92"/>
      <c r="M41" s="92"/>
      <c r="N41" s="92"/>
    </row>
    <row r="42" spans="1:14" s="121" customFormat="1" x14ac:dyDescent="0.25">
      <c r="A42" s="122"/>
      <c r="B42" s="122"/>
      <c r="D42" s="122"/>
      <c r="E42" s="122"/>
      <c r="F42" s="122"/>
      <c r="G42" s="122"/>
      <c r="H42" s="92"/>
      <c r="I42" s="92"/>
      <c r="J42" s="92"/>
      <c r="K42" s="92"/>
      <c r="L42" s="92"/>
      <c r="M42" s="92"/>
      <c r="N42" s="92"/>
    </row>
    <row r="43" spans="1:14" s="121" customFormat="1" x14ac:dyDescent="0.25">
      <c r="A43" s="122"/>
      <c r="B43" s="122"/>
      <c r="D43" s="122"/>
      <c r="E43" s="122"/>
      <c r="F43" s="122"/>
      <c r="G43" s="122"/>
      <c r="H43" s="92"/>
      <c r="I43" s="92"/>
      <c r="J43" s="92"/>
      <c r="K43" s="92"/>
      <c r="L43" s="92"/>
      <c r="M43" s="92"/>
      <c r="N43" s="92"/>
    </row>
    <row r="44" spans="1:14" s="121" customFormat="1" x14ac:dyDescent="0.25">
      <c r="A44" s="122"/>
      <c r="B44" s="122"/>
      <c r="D44" s="122"/>
      <c r="E44" s="122"/>
      <c r="F44" s="122"/>
      <c r="G44" s="122"/>
      <c r="H44" s="92"/>
      <c r="I44" s="92"/>
      <c r="J44" s="92"/>
      <c r="K44" s="92"/>
      <c r="L44" s="92"/>
      <c r="M44" s="92"/>
      <c r="N44" s="92"/>
    </row>
    <row r="45" spans="1:14" s="121" customFormat="1" x14ac:dyDescent="0.25">
      <c r="A45" s="122"/>
      <c r="B45" s="122"/>
      <c r="D45" s="122"/>
      <c r="E45" s="122"/>
      <c r="F45" s="122"/>
      <c r="G45" s="122"/>
      <c r="H45" s="92"/>
      <c r="I45" s="92"/>
      <c r="J45" s="92"/>
      <c r="K45" s="92"/>
      <c r="L45" s="92"/>
      <c r="M45" s="92"/>
      <c r="N45" s="92"/>
    </row>
  </sheetData>
  <mergeCells count="12">
    <mergeCell ref="A36:G36"/>
    <mergeCell ref="A24:G24"/>
    <mergeCell ref="A3:K3"/>
    <mergeCell ref="A2:N2"/>
    <mergeCell ref="A12:G12"/>
    <mergeCell ref="A14:N14"/>
    <mergeCell ref="A15:K15"/>
    <mergeCell ref="A26:N26"/>
    <mergeCell ref="A27:K27"/>
    <mergeCell ref="B29:C29"/>
    <mergeCell ref="D29:E29"/>
    <mergeCell ref="F29:G29"/>
  </mergeCells>
  <hyperlinks>
    <hyperlink ref="A1" location="Índice!A1" display="Índice" xr:uid="{709B3358-796F-4967-8C22-CCC4A41F7164}"/>
  </hyperlink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57"/>
  <sheetViews>
    <sheetView topLeftCell="A7" workbookViewId="0">
      <selection activeCell="L34" sqref="L34"/>
    </sheetView>
  </sheetViews>
  <sheetFormatPr baseColWidth="10" defaultRowHeight="15" x14ac:dyDescent="0.25"/>
  <sheetData>
    <row r="1" spans="1:15" s="204" customFormat="1" x14ac:dyDescent="0.25">
      <c r="A1" s="207" t="s">
        <v>273</v>
      </c>
    </row>
    <row r="2" spans="1:15" x14ac:dyDescent="0.25">
      <c r="A2" s="292" t="s">
        <v>165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5" s="121" customFormat="1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5" spans="1:15" s="121" customFormat="1" x14ac:dyDescent="0.25">
      <c r="A5" s="120" t="s">
        <v>66</v>
      </c>
      <c r="B5" s="120" t="s">
        <v>26</v>
      </c>
      <c r="C5" s="89">
        <v>1990</v>
      </c>
      <c r="D5" s="125">
        <v>1992</v>
      </c>
      <c r="E5" s="125">
        <v>1994</v>
      </c>
      <c r="F5" s="125">
        <v>1996</v>
      </c>
      <c r="G5" s="125">
        <v>1998</v>
      </c>
      <c r="H5" s="125">
        <v>2000</v>
      </c>
      <c r="I5" s="125">
        <v>2003</v>
      </c>
      <c r="J5" s="125">
        <v>2006</v>
      </c>
      <c r="K5" s="125">
        <v>2009</v>
      </c>
      <c r="L5" s="125">
        <v>2011</v>
      </c>
      <c r="M5" s="125">
        <v>2013</v>
      </c>
      <c r="N5" s="125">
        <v>2015</v>
      </c>
      <c r="O5" s="125">
        <v>2017</v>
      </c>
    </row>
    <row r="6" spans="1:15" s="121" customFormat="1" x14ac:dyDescent="0.25">
      <c r="A6" s="273" t="s">
        <v>65</v>
      </c>
      <c r="B6" s="34" t="s">
        <v>9</v>
      </c>
      <c r="C6" s="5">
        <v>554308</v>
      </c>
      <c r="D6" s="5">
        <v>564902</v>
      </c>
      <c r="E6" s="5">
        <v>601817</v>
      </c>
      <c r="F6" s="5">
        <v>681333</v>
      </c>
      <c r="G6" s="5">
        <v>717921</v>
      </c>
      <c r="H6" s="5">
        <v>757490</v>
      </c>
      <c r="I6" s="5">
        <v>885266</v>
      </c>
      <c r="J6" s="5">
        <v>926190</v>
      </c>
      <c r="K6" s="5">
        <v>915155</v>
      </c>
      <c r="L6" s="5">
        <v>1015864</v>
      </c>
      <c r="M6" s="5">
        <v>1022013</v>
      </c>
      <c r="N6" s="5">
        <v>1024464</v>
      </c>
      <c r="O6" s="5">
        <v>955026</v>
      </c>
    </row>
    <row r="7" spans="1:15" s="121" customFormat="1" x14ac:dyDescent="0.25">
      <c r="A7" s="318"/>
      <c r="B7" s="34" t="s">
        <v>10</v>
      </c>
      <c r="C7" s="5">
        <v>513314</v>
      </c>
      <c r="D7" s="5">
        <v>536071</v>
      </c>
      <c r="E7" s="5">
        <v>565054</v>
      </c>
      <c r="F7" s="5">
        <v>648214</v>
      </c>
      <c r="G7" s="5">
        <v>682461</v>
      </c>
      <c r="H7" s="5">
        <v>699479</v>
      </c>
      <c r="I7" s="5">
        <v>804802</v>
      </c>
      <c r="J7" s="5">
        <v>898422</v>
      </c>
      <c r="K7" s="5">
        <v>929375</v>
      </c>
      <c r="L7" s="5">
        <v>969899</v>
      </c>
      <c r="M7" s="5">
        <v>1018643</v>
      </c>
      <c r="N7" s="5">
        <v>1042380</v>
      </c>
      <c r="O7" s="5">
        <v>965573</v>
      </c>
    </row>
    <row r="8" spans="1:15" s="121" customFormat="1" x14ac:dyDescent="0.25">
      <c r="A8" s="274"/>
      <c r="B8" s="124" t="s">
        <v>8</v>
      </c>
      <c r="C8" s="5">
        <f>SUM(C6:C7)</f>
        <v>1067622</v>
      </c>
      <c r="D8" s="5">
        <f t="shared" ref="D8:O8" si="0">SUM(D6:D7)</f>
        <v>1100973</v>
      </c>
      <c r="E8" s="5">
        <f t="shared" si="0"/>
        <v>1166871</v>
      </c>
      <c r="F8" s="5">
        <f t="shared" si="0"/>
        <v>1329547</v>
      </c>
      <c r="G8" s="5">
        <f t="shared" si="0"/>
        <v>1400382</v>
      </c>
      <c r="H8" s="5">
        <f t="shared" si="0"/>
        <v>1456969</v>
      </c>
      <c r="I8" s="5">
        <f t="shared" si="0"/>
        <v>1690068</v>
      </c>
      <c r="J8" s="5">
        <f t="shared" si="0"/>
        <v>1824612</v>
      </c>
      <c r="K8" s="5">
        <f t="shared" si="0"/>
        <v>1844530</v>
      </c>
      <c r="L8" s="5">
        <f t="shared" si="0"/>
        <v>1985763</v>
      </c>
      <c r="M8" s="5">
        <f t="shared" si="0"/>
        <v>2040656</v>
      </c>
      <c r="N8" s="5">
        <f t="shared" si="0"/>
        <v>2066844</v>
      </c>
      <c r="O8" s="5">
        <f t="shared" si="0"/>
        <v>1920599</v>
      </c>
    </row>
    <row r="9" spans="1:15" s="121" customFormat="1" x14ac:dyDescent="0.25">
      <c r="A9" s="273" t="s">
        <v>241</v>
      </c>
      <c r="B9" s="34" t="s">
        <v>9</v>
      </c>
      <c r="C9" s="5">
        <v>1254563</v>
      </c>
      <c r="D9" s="5">
        <v>1246928</v>
      </c>
      <c r="E9" s="5">
        <v>1211588</v>
      </c>
      <c r="F9" s="5">
        <v>1161011</v>
      </c>
      <c r="G9" s="5">
        <v>1153786</v>
      </c>
      <c r="H9" s="5">
        <v>1105576</v>
      </c>
      <c r="I9" s="5">
        <v>1069252</v>
      </c>
      <c r="J9" s="5">
        <v>1122756</v>
      </c>
      <c r="K9" s="5">
        <v>1149196</v>
      </c>
      <c r="L9" s="5">
        <v>1132585</v>
      </c>
      <c r="M9" s="5">
        <v>1072043</v>
      </c>
      <c r="N9" s="5">
        <v>1089421</v>
      </c>
      <c r="O9" s="5">
        <v>1122227</v>
      </c>
    </row>
    <row r="10" spans="1:15" s="121" customFormat="1" x14ac:dyDescent="0.25">
      <c r="A10" s="318"/>
      <c r="B10" s="34" t="s">
        <v>10</v>
      </c>
      <c r="C10" s="5">
        <v>1398470</v>
      </c>
      <c r="D10" s="5">
        <v>1358704</v>
      </c>
      <c r="E10" s="5">
        <v>1304724</v>
      </c>
      <c r="F10" s="5">
        <v>1203892</v>
      </c>
      <c r="G10" s="5">
        <v>1215514</v>
      </c>
      <c r="H10" s="5">
        <v>1163210</v>
      </c>
      <c r="I10" s="5">
        <v>1124541</v>
      </c>
      <c r="J10" s="5">
        <v>1125425</v>
      </c>
      <c r="K10" s="5">
        <v>1158894</v>
      </c>
      <c r="L10" s="5">
        <v>1217474</v>
      </c>
      <c r="M10" s="5">
        <v>1095042</v>
      </c>
      <c r="N10" s="5">
        <v>1106654</v>
      </c>
      <c r="O10" s="5">
        <v>1119121</v>
      </c>
    </row>
    <row r="11" spans="1:15" s="121" customFormat="1" x14ac:dyDescent="0.25">
      <c r="A11" s="274"/>
      <c r="B11" s="124" t="s">
        <v>8</v>
      </c>
      <c r="C11" s="5">
        <f>SUM(C9:C10)</f>
        <v>2653033</v>
      </c>
      <c r="D11" s="5">
        <f t="shared" ref="D11:O11" si="1">SUM(D9:D10)</f>
        <v>2605632</v>
      </c>
      <c r="E11" s="5">
        <f t="shared" si="1"/>
        <v>2516312</v>
      </c>
      <c r="F11" s="5">
        <f t="shared" si="1"/>
        <v>2364903</v>
      </c>
      <c r="G11" s="5">
        <f t="shared" si="1"/>
        <v>2369300</v>
      </c>
      <c r="H11" s="5">
        <f t="shared" si="1"/>
        <v>2268786</v>
      </c>
      <c r="I11" s="5">
        <f t="shared" si="1"/>
        <v>2193793</v>
      </c>
      <c r="J11" s="5">
        <f t="shared" si="1"/>
        <v>2248181</v>
      </c>
      <c r="K11" s="5">
        <f t="shared" si="1"/>
        <v>2308090</v>
      </c>
      <c r="L11" s="5">
        <f t="shared" si="1"/>
        <v>2350059</v>
      </c>
      <c r="M11" s="5">
        <f t="shared" si="1"/>
        <v>2167085</v>
      </c>
      <c r="N11" s="5">
        <f t="shared" si="1"/>
        <v>2196075</v>
      </c>
      <c r="O11" s="5">
        <f t="shared" si="1"/>
        <v>2241348</v>
      </c>
    </row>
    <row r="12" spans="1:15" s="121" customFormat="1" x14ac:dyDescent="0.25">
      <c r="A12" s="273" t="s">
        <v>8</v>
      </c>
      <c r="B12" s="34" t="s">
        <v>9</v>
      </c>
      <c r="C12" s="5">
        <f>C6+C9</f>
        <v>1808871</v>
      </c>
      <c r="D12" s="5">
        <f t="shared" ref="D12:O12" si="2">D6+D9</f>
        <v>1811830</v>
      </c>
      <c r="E12" s="5">
        <f t="shared" si="2"/>
        <v>1813405</v>
      </c>
      <c r="F12" s="5">
        <f t="shared" si="2"/>
        <v>1842344</v>
      </c>
      <c r="G12" s="5">
        <f t="shared" si="2"/>
        <v>1871707</v>
      </c>
      <c r="H12" s="5">
        <f t="shared" si="2"/>
        <v>1863066</v>
      </c>
      <c r="I12" s="5">
        <f t="shared" si="2"/>
        <v>1954518</v>
      </c>
      <c r="J12" s="5">
        <f t="shared" si="2"/>
        <v>2048946</v>
      </c>
      <c r="K12" s="5">
        <f t="shared" si="2"/>
        <v>2064351</v>
      </c>
      <c r="L12" s="5">
        <f t="shared" si="2"/>
        <v>2148449</v>
      </c>
      <c r="M12" s="5">
        <f t="shared" si="2"/>
        <v>2094056</v>
      </c>
      <c r="N12" s="5">
        <f t="shared" si="2"/>
        <v>2113885</v>
      </c>
      <c r="O12" s="5">
        <f t="shared" si="2"/>
        <v>2077253</v>
      </c>
    </row>
    <row r="13" spans="1:15" s="121" customFormat="1" x14ac:dyDescent="0.25">
      <c r="A13" s="318"/>
      <c r="B13" s="34" t="s">
        <v>10</v>
      </c>
      <c r="C13" s="5">
        <f t="shared" ref="C13:O14" si="3">C7+C10</f>
        <v>1911784</v>
      </c>
      <c r="D13" s="5">
        <f t="shared" si="3"/>
        <v>1894775</v>
      </c>
      <c r="E13" s="5">
        <f t="shared" si="3"/>
        <v>1869778</v>
      </c>
      <c r="F13" s="5">
        <f t="shared" si="3"/>
        <v>1852106</v>
      </c>
      <c r="G13" s="5">
        <f t="shared" si="3"/>
        <v>1897975</v>
      </c>
      <c r="H13" s="5">
        <f t="shared" si="3"/>
        <v>1862689</v>
      </c>
      <c r="I13" s="5">
        <f t="shared" si="3"/>
        <v>1929343</v>
      </c>
      <c r="J13" s="5">
        <f t="shared" si="3"/>
        <v>2023847</v>
      </c>
      <c r="K13" s="5">
        <f t="shared" si="3"/>
        <v>2088269</v>
      </c>
      <c r="L13" s="5">
        <f t="shared" si="3"/>
        <v>2187373</v>
      </c>
      <c r="M13" s="5">
        <f t="shared" si="3"/>
        <v>2113685</v>
      </c>
      <c r="N13" s="5">
        <f t="shared" si="3"/>
        <v>2149034</v>
      </c>
      <c r="O13" s="5">
        <f t="shared" si="3"/>
        <v>2084694</v>
      </c>
    </row>
    <row r="14" spans="1:15" s="121" customFormat="1" x14ac:dyDescent="0.25">
      <c r="A14" s="274"/>
      <c r="B14" s="124" t="s">
        <v>8</v>
      </c>
      <c r="C14" s="5">
        <f t="shared" si="3"/>
        <v>3720655</v>
      </c>
      <c r="D14" s="5">
        <f t="shared" si="3"/>
        <v>3706605</v>
      </c>
      <c r="E14" s="5">
        <f t="shared" si="3"/>
        <v>3683183</v>
      </c>
      <c r="F14" s="5">
        <f t="shared" si="3"/>
        <v>3694450</v>
      </c>
      <c r="G14" s="5">
        <f t="shared" si="3"/>
        <v>3769682</v>
      </c>
      <c r="H14" s="5">
        <f t="shared" si="3"/>
        <v>3725755</v>
      </c>
      <c r="I14" s="5">
        <f t="shared" si="3"/>
        <v>3883861</v>
      </c>
      <c r="J14" s="5">
        <f t="shared" si="3"/>
        <v>4072793</v>
      </c>
      <c r="K14" s="5">
        <f t="shared" si="3"/>
        <v>4152620</v>
      </c>
      <c r="L14" s="5">
        <f t="shared" si="3"/>
        <v>4335822</v>
      </c>
      <c r="M14" s="5">
        <f t="shared" si="3"/>
        <v>4207741</v>
      </c>
      <c r="N14" s="5">
        <f t="shared" si="3"/>
        <v>4262919</v>
      </c>
      <c r="O14" s="5">
        <f t="shared" si="3"/>
        <v>4161947</v>
      </c>
    </row>
    <row r="15" spans="1:15" s="121" customFormat="1" x14ac:dyDescent="0.25">
      <c r="A15" s="235" t="s">
        <v>214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</row>
    <row r="16" spans="1:15" s="121" customFormat="1" x14ac:dyDescent="0.25"/>
    <row r="17" spans="1:15" x14ac:dyDescent="0.25">
      <c r="A17" s="292" t="s">
        <v>366</v>
      </c>
      <c r="B17" s="293"/>
      <c r="C17" s="293"/>
      <c r="D17" s="293"/>
      <c r="E17" s="293"/>
      <c r="F17" s="293"/>
      <c r="G17" s="293"/>
      <c r="H17" s="293"/>
      <c r="I17" s="293"/>
      <c r="J17" s="293"/>
      <c r="K17" s="121"/>
      <c r="L17" s="121"/>
      <c r="M17" s="121"/>
      <c r="N17" s="121"/>
      <c r="O17" s="121"/>
    </row>
    <row r="18" spans="1:15" x14ac:dyDescent="0.25">
      <c r="A18" s="232" t="s">
        <v>197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121"/>
      <c r="M18" s="121"/>
      <c r="N18" s="121"/>
      <c r="O18" s="121"/>
    </row>
    <row r="19" spans="1:15" s="121" customFormat="1" x14ac:dyDescent="0.2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5" x14ac:dyDescent="0.25">
      <c r="A20" s="120" t="s">
        <v>66</v>
      </c>
      <c r="B20" s="120" t="s">
        <v>26</v>
      </c>
      <c r="C20" s="89">
        <v>1990</v>
      </c>
      <c r="D20" s="125">
        <v>1992</v>
      </c>
      <c r="E20" s="125">
        <v>1994</v>
      </c>
      <c r="F20" s="125">
        <v>1996</v>
      </c>
      <c r="G20" s="125">
        <v>1998</v>
      </c>
      <c r="H20" s="125">
        <v>2000</v>
      </c>
      <c r="I20" s="125">
        <v>2003</v>
      </c>
      <c r="J20" s="125">
        <v>2006</v>
      </c>
      <c r="K20" s="125">
        <v>2009</v>
      </c>
      <c r="L20" s="125">
        <v>2011</v>
      </c>
      <c r="M20" s="125">
        <v>2013</v>
      </c>
      <c r="N20" s="125">
        <v>2015</v>
      </c>
      <c r="O20" s="125">
        <v>2017</v>
      </c>
    </row>
    <row r="21" spans="1:15" x14ac:dyDescent="0.25">
      <c r="A21" s="273" t="s">
        <v>65</v>
      </c>
      <c r="B21" s="34" t="s">
        <v>9</v>
      </c>
      <c r="C21" s="5">
        <v>4081</v>
      </c>
      <c r="D21" s="5">
        <v>5203</v>
      </c>
      <c r="E21" s="5">
        <v>6213</v>
      </c>
      <c r="F21" s="5">
        <v>5594</v>
      </c>
      <c r="G21" s="5">
        <v>7815</v>
      </c>
      <c r="H21" s="5">
        <v>10308</v>
      </c>
      <c r="I21" s="5">
        <v>11989</v>
      </c>
      <c r="J21" s="5">
        <v>13149</v>
      </c>
      <c r="K21" s="5">
        <v>11991</v>
      </c>
      <c r="L21" s="5">
        <v>11060</v>
      </c>
      <c r="M21" s="5">
        <v>12378</v>
      </c>
      <c r="N21" s="5">
        <v>14712</v>
      </c>
      <c r="O21" s="5">
        <v>11372</v>
      </c>
    </row>
    <row r="22" spans="1:15" x14ac:dyDescent="0.25">
      <c r="A22" s="318"/>
      <c r="B22" s="34" t="s">
        <v>10</v>
      </c>
      <c r="C22" s="5">
        <v>3869</v>
      </c>
      <c r="D22" s="5">
        <v>4950</v>
      </c>
      <c r="E22" s="5">
        <v>5934</v>
      </c>
      <c r="F22" s="5">
        <v>5313</v>
      </c>
      <c r="G22" s="5">
        <v>7626</v>
      </c>
      <c r="H22" s="5">
        <v>9941</v>
      </c>
      <c r="I22" s="5">
        <v>11249</v>
      </c>
      <c r="J22" s="5">
        <v>13096</v>
      </c>
      <c r="K22" s="5">
        <v>12070</v>
      </c>
      <c r="L22" s="5">
        <v>11071</v>
      </c>
      <c r="M22" s="5">
        <v>12692</v>
      </c>
      <c r="N22" s="5">
        <v>14907</v>
      </c>
      <c r="O22" s="5">
        <v>11452</v>
      </c>
    </row>
    <row r="23" spans="1:15" x14ac:dyDescent="0.25">
      <c r="A23" s="274"/>
      <c r="B23" s="124" t="s">
        <v>8</v>
      </c>
      <c r="C23" s="5">
        <f>SUM(C21:C22)</f>
        <v>7950</v>
      </c>
      <c r="D23" s="5">
        <f t="shared" ref="D23" si="4">SUM(D21:D22)</f>
        <v>10153</v>
      </c>
      <c r="E23" s="5">
        <f t="shared" ref="E23" si="5">SUM(E21:E22)</f>
        <v>12147</v>
      </c>
      <c r="F23" s="5">
        <f t="shared" ref="F23" si="6">SUM(F21:F22)</f>
        <v>10907</v>
      </c>
      <c r="G23" s="5">
        <f t="shared" ref="G23" si="7">SUM(G21:G22)</f>
        <v>15441</v>
      </c>
      <c r="H23" s="5">
        <f t="shared" ref="H23" si="8">SUM(H21:H22)</f>
        <v>20249</v>
      </c>
      <c r="I23" s="5">
        <f t="shared" ref="I23" si="9">SUM(I21:I22)</f>
        <v>23238</v>
      </c>
      <c r="J23" s="5">
        <f t="shared" ref="J23" si="10">SUM(J21:J22)</f>
        <v>26245</v>
      </c>
      <c r="K23" s="5">
        <f t="shared" ref="K23" si="11">SUM(K21:K22)</f>
        <v>24061</v>
      </c>
      <c r="L23" s="5">
        <f t="shared" ref="L23" si="12">SUM(L21:L22)</f>
        <v>22131</v>
      </c>
      <c r="M23" s="5">
        <f t="shared" ref="M23" si="13">SUM(M21:M22)</f>
        <v>25070</v>
      </c>
      <c r="N23" s="5">
        <f t="shared" ref="N23" si="14">SUM(N21:N22)</f>
        <v>29619</v>
      </c>
      <c r="O23" s="5">
        <f t="shared" ref="O23" si="15">SUM(O21:O22)</f>
        <v>22824</v>
      </c>
    </row>
    <row r="24" spans="1:15" x14ac:dyDescent="0.25">
      <c r="A24" s="273" t="s">
        <v>241</v>
      </c>
      <c r="B24" s="34" t="s">
        <v>9</v>
      </c>
      <c r="C24" s="5">
        <v>10462</v>
      </c>
      <c r="D24" s="5">
        <v>13967</v>
      </c>
      <c r="E24" s="5">
        <v>16095</v>
      </c>
      <c r="F24" s="5">
        <v>11557</v>
      </c>
      <c r="G24" s="5">
        <v>15629</v>
      </c>
      <c r="H24" s="5">
        <v>20219</v>
      </c>
      <c r="I24" s="5">
        <v>18843</v>
      </c>
      <c r="J24" s="5">
        <v>19179</v>
      </c>
      <c r="K24" s="5">
        <v>17397</v>
      </c>
      <c r="L24" s="5">
        <v>13325</v>
      </c>
      <c r="M24" s="5">
        <v>13842</v>
      </c>
      <c r="N24" s="5">
        <v>16215</v>
      </c>
      <c r="O24" s="5">
        <v>12978</v>
      </c>
    </row>
    <row r="25" spans="1:15" x14ac:dyDescent="0.25">
      <c r="A25" s="318"/>
      <c r="B25" s="34" t="s">
        <v>10</v>
      </c>
      <c r="C25" s="5">
        <v>11321</v>
      </c>
      <c r="D25" s="5">
        <v>14598</v>
      </c>
      <c r="E25" s="5">
        <v>16976</v>
      </c>
      <c r="F25" s="5">
        <v>11789</v>
      </c>
      <c r="G25" s="5">
        <v>16027</v>
      </c>
      <c r="H25" s="5">
        <v>20482</v>
      </c>
      <c r="I25" s="5">
        <v>19044</v>
      </c>
      <c r="J25" s="5">
        <v>18728</v>
      </c>
      <c r="K25" s="5">
        <v>17236</v>
      </c>
      <c r="L25" s="5">
        <v>13794</v>
      </c>
      <c r="M25" s="5">
        <v>13938</v>
      </c>
      <c r="N25" s="5">
        <v>16218</v>
      </c>
      <c r="O25" s="5">
        <v>12943</v>
      </c>
    </row>
    <row r="26" spans="1:15" x14ac:dyDescent="0.25">
      <c r="A26" s="274"/>
      <c r="B26" s="124" t="s">
        <v>8</v>
      </c>
      <c r="C26" s="5">
        <f>SUM(C24:C25)</f>
        <v>21783</v>
      </c>
      <c r="D26" s="5">
        <f t="shared" ref="D26" si="16">SUM(D24:D25)</f>
        <v>28565</v>
      </c>
      <c r="E26" s="5">
        <f t="shared" ref="E26" si="17">SUM(E24:E25)</f>
        <v>33071</v>
      </c>
      <c r="F26" s="5">
        <f t="shared" ref="F26" si="18">SUM(F24:F25)</f>
        <v>23346</v>
      </c>
      <c r="G26" s="5">
        <f t="shared" ref="G26" si="19">SUM(G24:G25)</f>
        <v>31656</v>
      </c>
      <c r="H26" s="5">
        <f t="shared" ref="H26" si="20">SUM(H24:H25)</f>
        <v>40701</v>
      </c>
      <c r="I26" s="5">
        <f t="shared" ref="I26" si="21">SUM(I24:I25)</f>
        <v>37887</v>
      </c>
      <c r="J26" s="5">
        <f t="shared" ref="J26" si="22">SUM(J24:J25)</f>
        <v>37907</v>
      </c>
      <c r="K26" s="5">
        <f t="shared" ref="K26" si="23">SUM(K24:K25)</f>
        <v>34633</v>
      </c>
      <c r="L26" s="5">
        <f t="shared" ref="L26" si="24">SUM(L24:L25)</f>
        <v>27119</v>
      </c>
      <c r="M26" s="5">
        <f t="shared" ref="M26" si="25">SUM(M24:M25)</f>
        <v>27780</v>
      </c>
      <c r="N26" s="5">
        <f t="shared" ref="N26" si="26">SUM(N24:N25)</f>
        <v>32433</v>
      </c>
      <c r="O26" s="5">
        <f t="shared" ref="O26" si="27">SUM(O24:O25)</f>
        <v>25921</v>
      </c>
    </row>
    <row r="27" spans="1:15" x14ac:dyDescent="0.25">
      <c r="A27" s="273" t="s">
        <v>8</v>
      </c>
      <c r="B27" s="34" t="s">
        <v>9</v>
      </c>
      <c r="C27" s="5">
        <f>C21+C24</f>
        <v>14543</v>
      </c>
      <c r="D27" s="5">
        <f t="shared" ref="D27:O27" si="28">D21+D24</f>
        <v>19170</v>
      </c>
      <c r="E27" s="5">
        <f t="shared" si="28"/>
        <v>22308</v>
      </c>
      <c r="F27" s="5">
        <f t="shared" si="28"/>
        <v>17151</v>
      </c>
      <c r="G27" s="5">
        <f t="shared" si="28"/>
        <v>23444</v>
      </c>
      <c r="H27" s="5">
        <f t="shared" si="28"/>
        <v>30527</v>
      </c>
      <c r="I27" s="5">
        <f t="shared" si="28"/>
        <v>30832</v>
      </c>
      <c r="J27" s="5">
        <f t="shared" si="28"/>
        <v>32328</v>
      </c>
      <c r="K27" s="5">
        <f t="shared" si="28"/>
        <v>29388</v>
      </c>
      <c r="L27" s="5">
        <f t="shared" si="28"/>
        <v>24385</v>
      </c>
      <c r="M27" s="5">
        <f t="shared" si="28"/>
        <v>26220</v>
      </c>
      <c r="N27" s="5">
        <f t="shared" si="28"/>
        <v>30927</v>
      </c>
      <c r="O27" s="5">
        <f t="shared" si="28"/>
        <v>24350</v>
      </c>
    </row>
    <row r="28" spans="1:15" x14ac:dyDescent="0.25">
      <c r="A28" s="318"/>
      <c r="B28" s="34" t="s">
        <v>10</v>
      </c>
      <c r="C28" s="5">
        <f t="shared" ref="C28:O28" si="29">C22+C25</f>
        <v>15190</v>
      </c>
      <c r="D28" s="5">
        <f t="shared" si="29"/>
        <v>19548</v>
      </c>
      <c r="E28" s="5">
        <f t="shared" si="29"/>
        <v>22910</v>
      </c>
      <c r="F28" s="5">
        <f t="shared" si="29"/>
        <v>17102</v>
      </c>
      <c r="G28" s="5">
        <f t="shared" si="29"/>
        <v>23653</v>
      </c>
      <c r="H28" s="5">
        <f t="shared" si="29"/>
        <v>30423</v>
      </c>
      <c r="I28" s="5">
        <f t="shared" si="29"/>
        <v>30293</v>
      </c>
      <c r="J28" s="5">
        <f t="shared" si="29"/>
        <v>31824</v>
      </c>
      <c r="K28" s="5">
        <f t="shared" si="29"/>
        <v>29306</v>
      </c>
      <c r="L28" s="5">
        <f t="shared" si="29"/>
        <v>24865</v>
      </c>
      <c r="M28" s="5">
        <f t="shared" si="29"/>
        <v>26630</v>
      </c>
      <c r="N28" s="5">
        <f t="shared" si="29"/>
        <v>31125</v>
      </c>
      <c r="O28" s="5">
        <f t="shared" si="29"/>
        <v>24395</v>
      </c>
    </row>
    <row r="29" spans="1:15" x14ac:dyDescent="0.25">
      <c r="A29" s="274"/>
      <c r="B29" s="124" t="s">
        <v>8</v>
      </c>
      <c r="C29" s="5">
        <f t="shared" ref="C29:O29" si="30">C23+C26</f>
        <v>29733</v>
      </c>
      <c r="D29" s="5">
        <f t="shared" si="30"/>
        <v>38718</v>
      </c>
      <c r="E29" s="5">
        <f t="shared" si="30"/>
        <v>45218</v>
      </c>
      <c r="F29" s="5">
        <f t="shared" si="30"/>
        <v>34253</v>
      </c>
      <c r="G29" s="5">
        <f t="shared" si="30"/>
        <v>47097</v>
      </c>
      <c r="H29" s="5">
        <f t="shared" si="30"/>
        <v>60950</v>
      </c>
      <c r="I29" s="5">
        <f t="shared" si="30"/>
        <v>61125</v>
      </c>
      <c r="J29" s="5">
        <f t="shared" si="30"/>
        <v>64152</v>
      </c>
      <c r="K29" s="5">
        <f t="shared" si="30"/>
        <v>58694</v>
      </c>
      <c r="L29" s="5">
        <f t="shared" si="30"/>
        <v>49250</v>
      </c>
      <c r="M29" s="5">
        <f t="shared" si="30"/>
        <v>52850</v>
      </c>
      <c r="N29" s="5">
        <f t="shared" si="30"/>
        <v>62052</v>
      </c>
      <c r="O29" s="5">
        <f t="shared" si="30"/>
        <v>48745</v>
      </c>
    </row>
    <row r="30" spans="1:15" x14ac:dyDescent="0.25">
      <c r="A30" s="235" t="s">
        <v>214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</row>
    <row r="32" spans="1:15" x14ac:dyDescent="0.25">
      <c r="A32" s="292" t="s">
        <v>367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121"/>
    </row>
    <row r="33" spans="1:24" x14ac:dyDescent="0.25">
      <c r="A33" s="232" t="s">
        <v>197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121"/>
      <c r="M33" s="121"/>
    </row>
    <row r="34" spans="1:24" x14ac:dyDescent="0.25">
      <c r="K34" s="121"/>
      <c r="L34" s="121"/>
      <c r="M34" s="121"/>
    </row>
    <row r="35" spans="1:24" x14ac:dyDescent="0.25">
      <c r="A35" s="297" t="s">
        <v>16</v>
      </c>
      <c r="B35" s="297"/>
      <c r="C35" s="316">
        <v>2013</v>
      </c>
      <c r="D35" s="317"/>
      <c r="E35" s="316">
        <v>2015</v>
      </c>
      <c r="F35" s="317"/>
      <c r="G35" s="316">
        <v>2017</v>
      </c>
      <c r="H35" s="317"/>
      <c r="K35" s="173"/>
      <c r="L35" s="4"/>
      <c r="M35" s="4"/>
      <c r="N35" s="173"/>
    </row>
    <row r="36" spans="1:24" ht="30" x14ac:dyDescent="0.25">
      <c r="A36" s="119" t="s">
        <v>66</v>
      </c>
      <c r="B36" s="119" t="s">
        <v>26</v>
      </c>
      <c r="C36" s="117" t="s">
        <v>144</v>
      </c>
      <c r="D36" s="117" t="s">
        <v>182</v>
      </c>
      <c r="E36" s="117" t="s">
        <v>144</v>
      </c>
      <c r="F36" s="117" t="s">
        <v>182</v>
      </c>
      <c r="G36" s="117" t="s">
        <v>144</v>
      </c>
      <c r="H36" s="117" t="s">
        <v>182</v>
      </c>
      <c r="K36" s="17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240" t="s">
        <v>65</v>
      </c>
      <c r="B37" s="137" t="s">
        <v>9</v>
      </c>
      <c r="C37" s="54">
        <v>0.4880543</v>
      </c>
      <c r="D37" s="54">
        <v>6.8652000000000001E-3</v>
      </c>
      <c r="E37" s="54">
        <v>0.4846356</v>
      </c>
      <c r="F37" s="54">
        <v>5.4054000000000003E-3</v>
      </c>
      <c r="G37" s="54">
        <v>0.4597543</v>
      </c>
      <c r="H37" s="54">
        <v>5.0821E-3</v>
      </c>
      <c r="K37" s="17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240"/>
      <c r="B38" s="34" t="s">
        <v>10</v>
      </c>
      <c r="C38" s="54">
        <v>0.48192750000000001</v>
      </c>
      <c r="D38" s="54">
        <v>5.8824999999999997E-3</v>
      </c>
      <c r="E38" s="54">
        <v>0.48504580000000003</v>
      </c>
      <c r="F38" s="54">
        <v>4.8913000000000003E-3</v>
      </c>
      <c r="G38" s="54">
        <v>0.46317249999999999</v>
      </c>
      <c r="H38" s="54">
        <v>5.8389999999999996E-3</v>
      </c>
      <c r="K38" s="173"/>
      <c r="L38" s="173"/>
      <c r="M38" s="173"/>
      <c r="N38" s="173"/>
      <c r="O38" s="121"/>
      <c r="P38" s="121"/>
      <c r="Q38" s="121"/>
      <c r="R38" s="121"/>
      <c r="S38" s="121"/>
      <c r="T38" s="121"/>
      <c r="U38" s="121"/>
      <c r="V38" s="121"/>
      <c r="W38" s="121"/>
    </row>
    <row r="39" spans="1:24" x14ac:dyDescent="0.25">
      <c r="A39" s="240" t="s">
        <v>241</v>
      </c>
      <c r="B39" s="34" t="s">
        <v>9</v>
      </c>
      <c r="C39" s="54">
        <v>0.51194569999999995</v>
      </c>
      <c r="D39" s="54">
        <v>6.8862999999999997E-3</v>
      </c>
      <c r="E39" s="54">
        <v>0.51536439999999994</v>
      </c>
      <c r="F39" s="54">
        <v>5.4054000000000003E-3</v>
      </c>
      <c r="G39" s="54">
        <v>0.54024570000000005</v>
      </c>
      <c r="H39" s="54">
        <v>5.0821E-3</v>
      </c>
      <c r="K39" s="173"/>
      <c r="L39" s="173"/>
      <c r="M39" s="173"/>
      <c r="N39" s="173"/>
      <c r="O39" s="121"/>
      <c r="P39" s="121"/>
      <c r="Q39" s="121"/>
      <c r="R39" s="121"/>
      <c r="S39" s="121"/>
      <c r="T39" s="121"/>
      <c r="U39" s="121"/>
      <c r="V39" s="121"/>
      <c r="W39" s="121"/>
    </row>
    <row r="40" spans="1:24" x14ac:dyDescent="0.25">
      <c r="A40" s="240"/>
      <c r="B40" s="34" t="s">
        <v>10</v>
      </c>
      <c r="C40" s="54">
        <v>0.51807250000000005</v>
      </c>
      <c r="D40" s="54">
        <v>5.8922999999999996E-3</v>
      </c>
      <c r="E40" s="54">
        <v>0.51495420000000003</v>
      </c>
      <c r="F40" s="54">
        <v>4.8913000000000003E-3</v>
      </c>
      <c r="G40" s="54">
        <v>0.53682750000000001</v>
      </c>
      <c r="H40" s="54">
        <v>5.8389999999999996E-3</v>
      </c>
      <c r="K40" s="173"/>
      <c r="L40" s="173"/>
      <c r="M40" s="4"/>
      <c r="N40" s="4"/>
    </row>
    <row r="41" spans="1:24" x14ac:dyDescent="0.25">
      <c r="A41" s="235" t="s">
        <v>181</v>
      </c>
      <c r="B41" s="235"/>
      <c r="C41" s="235"/>
      <c r="D41" s="235"/>
      <c r="E41" s="235"/>
      <c r="F41" s="235"/>
      <c r="G41" s="235"/>
      <c r="H41" s="235"/>
      <c r="K41" s="173"/>
      <c r="L41" s="173"/>
      <c r="M41" s="4"/>
      <c r="N41" s="4"/>
    </row>
    <row r="42" spans="1:24" x14ac:dyDescent="0.25">
      <c r="K42" s="173"/>
      <c r="L42" s="173"/>
      <c r="M42" s="173"/>
      <c r="N42" s="173"/>
    </row>
    <row r="43" spans="1:24" x14ac:dyDescent="0.25">
      <c r="K43" s="173"/>
      <c r="L43" s="173"/>
      <c r="M43" s="173"/>
      <c r="N43" s="173"/>
    </row>
    <row r="44" spans="1:24" x14ac:dyDescent="0.25">
      <c r="B44" s="121"/>
      <c r="C44" s="121"/>
      <c r="D44" s="121"/>
      <c r="E44" s="121"/>
      <c r="F44" s="121"/>
      <c r="G44" s="121"/>
      <c r="K44" s="173"/>
      <c r="L44" s="173"/>
      <c r="M44" s="4"/>
      <c r="N44" s="4"/>
    </row>
    <row r="45" spans="1:24" x14ac:dyDescent="0.25">
      <c r="B45" s="121"/>
      <c r="C45" s="121"/>
      <c r="D45" s="121"/>
      <c r="E45" s="121"/>
      <c r="F45" s="121"/>
      <c r="G45" s="121"/>
      <c r="K45" s="173"/>
      <c r="L45" s="173"/>
      <c r="M45" s="4"/>
      <c r="N45" s="4"/>
    </row>
    <row r="46" spans="1:24" x14ac:dyDescent="0.25">
      <c r="B46" s="121"/>
      <c r="C46" s="121"/>
      <c r="D46" s="121"/>
      <c r="E46" s="121"/>
      <c r="F46" s="121"/>
      <c r="G46" s="121"/>
      <c r="K46" s="173"/>
      <c r="L46" s="173"/>
      <c r="M46" s="173"/>
      <c r="N46" s="173"/>
    </row>
    <row r="47" spans="1:24" x14ac:dyDescent="0.25">
      <c r="B47" s="121"/>
      <c r="C47" s="121"/>
      <c r="D47" s="121"/>
      <c r="E47" s="121"/>
      <c r="F47" s="121"/>
      <c r="G47" s="121"/>
      <c r="K47" s="173"/>
      <c r="L47" s="173"/>
      <c r="M47" s="173"/>
      <c r="N47" s="173"/>
    </row>
    <row r="48" spans="1:24" x14ac:dyDescent="0.25">
      <c r="B48" s="121"/>
      <c r="C48" s="121"/>
      <c r="D48" s="121"/>
      <c r="E48" s="121"/>
      <c r="F48" s="121"/>
      <c r="G48" s="121"/>
      <c r="K48" s="173"/>
      <c r="L48" s="173"/>
      <c r="M48" s="4"/>
      <c r="N48" s="4"/>
    </row>
    <row r="49" spans="2:14" x14ac:dyDescent="0.25">
      <c r="B49" s="121"/>
      <c r="C49" s="121"/>
      <c r="D49" s="121"/>
      <c r="E49" s="121"/>
      <c r="F49" s="121"/>
      <c r="G49" s="121"/>
      <c r="K49" s="173"/>
      <c r="L49" s="173"/>
      <c r="M49" s="4"/>
      <c r="N49" s="4"/>
    </row>
    <row r="50" spans="2:14" x14ac:dyDescent="0.25">
      <c r="B50" s="121"/>
      <c r="C50" s="121"/>
      <c r="D50" s="121"/>
      <c r="E50" s="121"/>
      <c r="F50" s="121"/>
      <c r="G50" s="121"/>
      <c r="K50" s="173"/>
      <c r="L50" s="173"/>
      <c r="M50" s="173"/>
      <c r="N50" s="173"/>
    </row>
    <row r="51" spans="2:14" x14ac:dyDescent="0.25">
      <c r="K51" s="173"/>
      <c r="L51" s="173"/>
      <c r="M51" s="173"/>
      <c r="N51" s="173"/>
    </row>
    <row r="52" spans="2:14" x14ac:dyDescent="0.25">
      <c r="K52" s="173"/>
      <c r="L52" s="173"/>
      <c r="M52" s="4"/>
      <c r="N52" s="4"/>
    </row>
    <row r="53" spans="2:14" x14ac:dyDescent="0.25">
      <c r="K53" s="173"/>
      <c r="L53" s="173"/>
      <c r="M53" s="4"/>
      <c r="N53" s="4"/>
    </row>
    <row r="54" spans="2:14" x14ac:dyDescent="0.25">
      <c r="K54" s="173"/>
      <c r="L54" s="173"/>
      <c r="M54" s="173"/>
      <c r="N54" s="173"/>
    </row>
    <row r="55" spans="2:14" x14ac:dyDescent="0.25">
      <c r="K55" s="173"/>
      <c r="L55" s="173"/>
      <c r="M55" s="173"/>
      <c r="N55" s="173"/>
    </row>
    <row r="56" spans="2:14" x14ac:dyDescent="0.25">
      <c r="K56" s="173"/>
      <c r="L56" s="173"/>
      <c r="M56" s="4"/>
      <c r="N56" s="4"/>
    </row>
    <row r="57" spans="2:14" x14ac:dyDescent="0.25">
      <c r="K57" s="173"/>
      <c r="L57" s="173"/>
      <c r="M57" s="4"/>
      <c r="N57" s="4"/>
    </row>
  </sheetData>
  <mergeCells count="21">
    <mergeCell ref="A41:H41"/>
    <mergeCell ref="A2:J2"/>
    <mergeCell ref="A6:A8"/>
    <mergeCell ref="A9:A11"/>
    <mergeCell ref="A12:A14"/>
    <mergeCell ref="A15:O15"/>
    <mergeCell ref="A30:O30"/>
    <mergeCell ref="A3:K3"/>
    <mergeCell ref="A18:K18"/>
    <mergeCell ref="A32:J32"/>
    <mergeCell ref="A33:K33"/>
    <mergeCell ref="A17:J17"/>
    <mergeCell ref="A21:A23"/>
    <mergeCell ref="A24:A26"/>
    <mergeCell ref="A27:A29"/>
    <mergeCell ref="A37:A38"/>
    <mergeCell ref="A39:A40"/>
    <mergeCell ref="C35:D35"/>
    <mergeCell ref="E35:F35"/>
    <mergeCell ref="G35:H35"/>
    <mergeCell ref="A35:B35"/>
  </mergeCells>
  <hyperlinks>
    <hyperlink ref="A1" location="Índice!A1" display="Índice" xr:uid="{DCC4DA19-658E-4D46-AEB4-1FB507A48F6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89"/>
  <sheetViews>
    <sheetView workbookViewId="0">
      <selection activeCell="A2" sqref="A2:L2"/>
    </sheetView>
  </sheetViews>
  <sheetFormatPr baseColWidth="10" defaultRowHeight="15" x14ac:dyDescent="0.25"/>
  <cols>
    <col min="1" max="1" width="15.5703125" customWidth="1"/>
    <col min="2" max="2" width="26.7109375" customWidth="1"/>
    <col min="3" max="3" width="10.85546875" customWidth="1"/>
    <col min="4" max="4" width="10.42578125" bestFit="1" customWidth="1"/>
    <col min="5" max="5" width="11" customWidth="1"/>
    <col min="6" max="6" width="9.140625" bestFit="1" customWidth="1"/>
    <col min="10" max="10" width="27.28515625" customWidth="1"/>
    <col min="11" max="13" width="9.140625" bestFit="1" customWidth="1"/>
  </cols>
  <sheetData>
    <row r="1" spans="1:14" s="204" customFormat="1" x14ac:dyDescent="0.25">
      <c r="A1" s="207" t="s">
        <v>273</v>
      </c>
    </row>
    <row r="2" spans="1:14" x14ac:dyDescent="0.25">
      <c r="A2" s="319" t="s">
        <v>368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4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4" s="133" customFormat="1" x14ac:dyDescent="0.25"/>
    <row r="5" spans="1:14" s="133" customFormat="1" x14ac:dyDescent="0.25">
      <c r="A5" s="297" t="s">
        <v>16</v>
      </c>
      <c r="B5" s="297"/>
      <c r="C5" s="230">
        <v>2011</v>
      </c>
      <c r="D5" s="230">
        <v>2013</v>
      </c>
      <c r="E5" s="230">
        <v>2015</v>
      </c>
      <c r="F5" s="230">
        <v>2017</v>
      </c>
    </row>
    <row r="6" spans="1:14" s="133" customFormat="1" x14ac:dyDescent="0.25">
      <c r="A6" s="16" t="s">
        <v>26</v>
      </c>
      <c r="B6" s="16" t="s">
        <v>57</v>
      </c>
      <c r="C6" s="230"/>
      <c r="D6" s="230"/>
      <c r="E6" s="230"/>
      <c r="F6" s="230"/>
      <c r="L6" s="4"/>
      <c r="M6" s="4"/>
      <c r="N6" s="4"/>
    </row>
    <row r="7" spans="1:14" s="133" customFormat="1" x14ac:dyDescent="0.25">
      <c r="A7" s="218" t="s">
        <v>9</v>
      </c>
      <c r="B7" s="132" t="s">
        <v>67</v>
      </c>
      <c r="C7" s="134">
        <v>348114</v>
      </c>
      <c r="D7" s="134">
        <v>352685</v>
      </c>
      <c r="E7" s="134">
        <v>427571</v>
      </c>
      <c r="F7" s="134">
        <v>440867</v>
      </c>
      <c r="J7" s="173"/>
      <c r="K7" s="173"/>
      <c r="L7" s="4"/>
      <c r="M7" s="4"/>
      <c r="N7" s="4"/>
    </row>
    <row r="8" spans="1:14" s="133" customFormat="1" x14ac:dyDescent="0.25">
      <c r="A8" s="218"/>
      <c r="B8" s="132" t="s">
        <v>68</v>
      </c>
      <c r="C8" s="134">
        <v>733141</v>
      </c>
      <c r="D8" s="134">
        <v>626245</v>
      </c>
      <c r="E8" s="134">
        <v>612561</v>
      </c>
      <c r="F8" s="134">
        <v>577583</v>
      </c>
      <c r="L8" s="4"/>
      <c r="M8" s="4"/>
      <c r="N8" s="4"/>
    </row>
    <row r="9" spans="1:14" s="133" customFormat="1" x14ac:dyDescent="0.25">
      <c r="A9" s="218"/>
      <c r="B9" s="132" t="s">
        <v>69</v>
      </c>
      <c r="C9" s="134">
        <v>13779</v>
      </c>
      <c r="D9" s="134">
        <v>17511</v>
      </c>
      <c r="E9" s="134">
        <v>17366</v>
      </c>
      <c r="F9" s="134">
        <v>13668</v>
      </c>
      <c r="K9" s="4"/>
      <c r="L9" s="4"/>
      <c r="M9" s="4"/>
      <c r="N9" s="4"/>
    </row>
    <row r="10" spans="1:14" s="133" customFormat="1" ht="30" x14ac:dyDescent="0.25">
      <c r="A10" s="218"/>
      <c r="B10" s="17" t="s">
        <v>71</v>
      </c>
      <c r="C10" s="134">
        <v>1471</v>
      </c>
      <c r="D10" s="134">
        <v>2809</v>
      </c>
      <c r="E10" s="134">
        <v>1692</v>
      </c>
      <c r="F10" s="134">
        <v>2941</v>
      </c>
      <c r="K10" s="4"/>
      <c r="L10" s="4"/>
      <c r="M10" s="4"/>
      <c r="N10" s="4"/>
    </row>
    <row r="11" spans="1:14" s="133" customFormat="1" x14ac:dyDescent="0.25">
      <c r="A11" s="218"/>
      <c r="B11" s="132" t="s">
        <v>51</v>
      </c>
      <c r="C11" s="134">
        <v>36070</v>
      </c>
      <c r="D11" s="134">
        <v>19486</v>
      </c>
      <c r="E11" s="134">
        <v>9583</v>
      </c>
      <c r="F11" s="134">
        <v>32484</v>
      </c>
      <c r="L11" s="4"/>
      <c r="M11" s="4"/>
      <c r="N11" s="4"/>
    </row>
    <row r="12" spans="1:14" s="133" customFormat="1" x14ac:dyDescent="0.25">
      <c r="A12" s="218"/>
      <c r="B12" s="132" t="s">
        <v>70</v>
      </c>
      <c r="C12" s="134">
        <v>10</v>
      </c>
      <c r="D12" s="134">
        <v>53307</v>
      </c>
      <c r="E12" s="134">
        <v>20648</v>
      </c>
      <c r="F12" s="134">
        <v>54684</v>
      </c>
      <c r="K12" s="4"/>
      <c r="L12" s="4"/>
      <c r="M12" s="4"/>
      <c r="N12" s="4"/>
    </row>
    <row r="13" spans="1:14" s="133" customFormat="1" x14ac:dyDescent="0.25">
      <c r="A13" s="218"/>
      <c r="B13" s="132" t="s">
        <v>242</v>
      </c>
      <c r="C13" s="21">
        <v>52.716401459843823</v>
      </c>
      <c r="D13" s="21">
        <v>51.194571682896729</v>
      </c>
      <c r="E13" s="21">
        <v>51.53643646650599</v>
      </c>
      <c r="F13" s="21">
        <v>54.024569948869974</v>
      </c>
    </row>
    <row r="14" spans="1:14" s="133" customFormat="1" x14ac:dyDescent="0.25">
      <c r="A14" s="218" t="s">
        <v>10</v>
      </c>
      <c r="B14" s="132" t="s">
        <v>67</v>
      </c>
      <c r="C14" s="134">
        <v>690411</v>
      </c>
      <c r="D14" s="134">
        <v>597103</v>
      </c>
      <c r="E14" s="134">
        <v>660816</v>
      </c>
      <c r="F14" s="134">
        <v>636943</v>
      </c>
      <c r="H14" s="149"/>
      <c r="I14" s="76"/>
      <c r="J14" s="149"/>
      <c r="K14" s="149"/>
      <c r="L14" s="149"/>
      <c r="M14" s="149"/>
      <c r="N14" s="4"/>
    </row>
    <row r="15" spans="1:14" s="133" customFormat="1" x14ac:dyDescent="0.25">
      <c r="A15" s="218"/>
      <c r="B15" s="132" t="s">
        <v>68</v>
      </c>
      <c r="C15" s="134">
        <v>496638</v>
      </c>
      <c r="D15" s="134">
        <v>408676</v>
      </c>
      <c r="E15" s="134">
        <v>406221</v>
      </c>
      <c r="F15" s="134">
        <v>388009</v>
      </c>
    </row>
    <row r="16" spans="1:14" s="133" customFormat="1" x14ac:dyDescent="0.25">
      <c r="A16" s="218"/>
      <c r="B16" s="132" t="s">
        <v>69</v>
      </c>
      <c r="C16" s="134">
        <v>6345</v>
      </c>
      <c r="D16" s="134">
        <v>13063</v>
      </c>
      <c r="E16" s="134">
        <v>8368</v>
      </c>
      <c r="F16" s="134">
        <v>8831</v>
      </c>
    </row>
    <row r="17" spans="1:12" s="133" customFormat="1" ht="30" x14ac:dyDescent="0.25">
      <c r="A17" s="218"/>
      <c r="B17" s="17" t="s">
        <v>71</v>
      </c>
      <c r="C17" s="134">
        <v>1524</v>
      </c>
      <c r="D17" s="134">
        <v>1079</v>
      </c>
      <c r="E17" s="134">
        <v>1834</v>
      </c>
      <c r="F17" s="134">
        <v>1166</v>
      </c>
    </row>
    <row r="18" spans="1:12" s="133" customFormat="1" x14ac:dyDescent="0.25">
      <c r="A18" s="218"/>
      <c r="B18" s="132" t="s">
        <v>51</v>
      </c>
      <c r="C18" s="134">
        <v>22556</v>
      </c>
      <c r="D18" s="134">
        <v>13835</v>
      </c>
      <c r="E18" s="134">
        <v>6189</v>
      </c>
      <c r="F18" s="134">
        <v>24862</v>
      </c>
    </row>
    <row r="19" spans="1:12" s="133" customFormat="1" x14ac:dyDescent="0.25">
      <c r="A19" s="218"/>
      <c r="B19" s="132" t="s">
        <v>70</v>
      </c>
      <c r="C19" s="134">
        <v>0</v>
      </c>
      <c r="D19" s="134">
        <v>61286</v>
      </c>
      <c r="E19" s="134">
        <v>23226</v>
      </c>
      <c r="F19" s="134">
        <v>59310</v>
      </c>
    </row>
    <row r="20" spans="1:12" s="133" customFormat="1" x14ac:dyDescent="0.25">
      <c r="A20" s="218"/>
      <c r="B20" s="132" t="s">
        <v>83</v>
      </c>
      <c r="C20" s="21">
        <v>55.659185699009726</v>
      </c>
      <c r="D20" s="21">
        <v>51.807246585938771</v>
      </c>
      <c r="E20" s="21">
        <v>51.495416079968962</v>
      </c>
      <c r="F20" s="21">
        <v>53.682746724459321</v>
      </c>
    </row>
    <row r="21" spans="1:12" s="133" customFormat="1" x14ac:dyDescent="0.25">
      <c r="A21" s="218" t="s">
        <v>8</v>
      </c>
      <c r="B21" s="132" t="s">
        <v>67</v>
      </c>
      <c r="C21" s="134">
        <v>1038525</v>
      </c>
      <c r="D21" s="134">
        <v>949788</v>
      </c>
      <c r="E21" s="134">
        <v>1088387</v>
      </c>
      <c r="F21" s="134">
        <v>1077810</v>
      </c>
      <c r="I21" s="4"/>
    </row>
    <row r="22" spans="1:12" s="133" customFormat="1" x14ac:dyDescent="0.25">
      <c r="A22" s="218"/>
      <c r="B22" s="132" t="s">
        <v>68</v>
      </c>
      <c r="C22" s="134">
        <v>1229779</v>
      </c>
      <c r="D22" s="134">
        <v>1034921</v>
      </c>
      <c r="E22" s="134">
        <v>1018782</v>
      </c>
      <c r="F22" s="134">
        <v>965592</v>
      </c>
      <c r="I22" s="4"/>
    </row>
    <row r="23" spans="1:12" s="133" customFormat="1" x14ac:dyDescent="0.25">
      <c r="A23" s="218"/>
      <c r="B23" s="132" t="s">
        <v>69</v>
      </c>
      <c r="C23" s="134">
        <v>20124</v>
      </c>
      <c r="D23" s="134">
        <v>30574</v>
      </c>
      <c r="E23" s="134">
        <v>25734</v>
      </c>
      <c r="F23" s="134">
        <v>22499</v>
      </c>
      <c r="I23" s="4"/>
    </row>
    <row r="24" spans="1:12" s="133" customFormat="1" ht="30" x14ac:dyDescent="0.25">
      <c r="A24" s="218"/>
      <c r="B24" s="17" t="s">
        <v>71</v>
      </c>
      <c r="C24" s="134">
        <v>2995</v>
      </c>
      <c r="D24" s="134">
        <v>3888</v>
      </c>
      <c r="E24" s="134">
        <v>3526</v>
      </c>
      <c r="F24" s="134">
        <v>4107</v>
      </c>
      <c r="I24" s="4"/>
    </row>
    <row r="25" spans="1:12" s="133" customFormat="1" x14ac:dyDescent="0.25">
      <c r="A25" s="218"/>
      <c r="B25" s="132" t="s">
        <v>51</v>
      </c>
      <c r="C25" s="134">
        <v>58626</v>
      </c>
      <c r="D25" s="134">
        <v>33321</v>
      </c>
      <c r="E25" s="134">
        <v>15772</v>
      </c>
      <c r="F25" s="134">
        <v>57346</v>
      </c>
      <c r="I25" s="4"/>
    </row>
    <row r="26" spans="1:12" s="133" customFormat="1" x14ac:dyDescent="0.25">
      <c r="A26" s="218"/>
      <c r="B26" s="132" t="s">
        <v>70</v>
      </c>
      <c r="C26" s="134">
        <v>10</v>
      </c>
      <c r="D26" s="134">
        <v>114593</v>
      </c>
      <c r="E26" s="134">
        <v>43874</v>
      </c>
      <c r="F26" s="134">
        <v>113994</v>
      </c>
      <c r="I26" s="4"/>
    </row>
    <row r="27" spans="1:12" s="133" customFormat="1" x14ac:dyDescent="0.25">
      <c r="A27" s="321" t="s">
        <v>72</v>
      </c>
      <c r="B27" s="321"/>
      <c r="C27" s="21">
        <v>54.20100271643993</v>
      </c>
      <c r="D27" s="21">
        <v>51.502338190492239</v>
      </c>
      <c r="E27" s="21">
        <v>51.515757160762377</v>
      </c>
      <c r="F27" s="21">
        <v>53.85335276974935</v>
      </c>
    </row>
    <row r="28" spans="1:12" s="76" customFormat="1" x14ac:dyDescent="0.25">
      <c r="A28" s="307" t="s">
        <v>214</v>
      </c>
      <c r="B28" s="307"/>
      <c r="C28" s="307"/>
      <c r="D28" s="307"/>
      <c r="E28" s="307"/>
      <c r="F28" s="307"/>
    </row>
    <row r="29" spans="1:12" s="76" customFormat="1" x14ac:dyDescent="0.25">
      <c r="A29" s="148"/>
      <c r="B29" s="148"/>
    </row>
    <row r="30" spans="1:12" ht="15" customHeight="1" x14ac:dyDescent="0.25">
      <c r="A30" s="319" t="s">
        <v>369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x14ac:dyDescent="0.25">
      <c r="A31" s="232" t="s">
        <v>197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133"/>
    </row>
    <row r="32" spans="1:12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7" x14ac:dyDescent="0.25">
      <c r="A33" s="297" t="s">
        <v>16</v>
      </c>
      <c r="B33" s="297"/>
      <c r="C33" s="230">
        <v>2011</v>
      </c>
      <c r="D33" s="230">
        <v>2013</v>
      </c>
      <c r="E33" s="230">
        <v>2015</v>
      </c>
      <c r="F33" s="230">
        <v>2017</v>
      </c>
      <c r="G33" s="133"/>
      <c r="H33" s="133"/>
      <c r="I33" s="133"/>
      <c r="J33" s="133"/>
      <c r="K33" s="133"/>
      <c r="L33" s="133"/>
      <c r="M33" s="133"/>
      <c r="N33" s="133"/>
      <c r="O33" s="133"/>
    </row>
    <row r="34" spans="1:17" x14ac:dyDescent="0.25">
      <c r="A34" s="16" t="s">
        <v>26</v>
      </c>
      <c r="B34" s="16" t="s">
        <v>57</v>
      </c>
      <c r="C34" s="230"/>
      <c r="D34" s="230"/>
      <c r="E34" s="230"/>
      <c r="F34" s="230"/>
      <c r="G34" s="133"/>
      <c r="H34" s="133"/>
      <c r="I34" s="133"/>
      <c r="J34" s="133"/>
      <c r="K34" s="133"/>
      <c r="L34" s="4"/>
      <c r="M34" s="133"/>
      <c r="N34" s="133"/>
      <c r="O34" s="133"/>
    </row>
    <row r="35" spans="1:17" x14ac:dyDescent="0.25">
      <c r="A35" s="218" t="s">
        <v>9</v>
      </c>
      <c r="B35" s="132" t="s">
        <v>67</v>
      </c>
      <c r="C35" s="134">
        <v>4537</v>
      </c>
      <c r="D35" s="134">
        <v>4653</v>
      </c>
      <c r="E35" s="134">
        <v>6577</v>
      </c>
      <c r="F35" s="134">
        <v>5225</v>
      </c>
      <c r="G35" s="133"/>
      <c r="H35" s="133"/>
      <c r="I35" s="133"/>
      <c r="J35" s="133"/>
      <c r="K35" s="133"/>
      <c r="L35" s="4"/>
      <c r="M35" s="4"/>
      <c r="N35" s="4"/>
      <c r="O35" s="4"/>
    </row>
    <row r="36" spans="1:17" x14ac:dyDescent="0.25">
      <c r="A36" s="218"/>
      <c r="B36" s="132" t="s">
        <v>68</v>
      </c>
      <c r="C36" s="134">
        <v>8246</v>
      </c>
      <c r="D36" s="134">
        <v>7943</v>
      </c>
      <c r="E36" s="134">
        <v>8879</v>
      </c>
      <c r="F36" s="134">
        <v>6594</v>
      </c>
      <c r="G36" s="133"/>
      <c r="H36" s="133"/>
      <c r="I36" s="133"/>
      <c r="J36" s="133"/>
      <c r="K36" s="133"/>
      <c r="L36" s="4"/>
      <c r="M36" s="4"/>
      <c r="N36" s="4"/>
      <c r="O36" s="4"/>
    </row>
    <row r="37" spans="1:17" x14ac:dyDescent="0.25">
      <c r="A37" s="218"/>
      <c r="B37" s="132" t="s">
        <v>69</v>
      </c>
      <c r="C37" s="134">
        <v>231</v>
      </c>
      <c r="D37" s="134">
        <v>204</v>
      </c>
      <c r="E37" s="134">
        <v>306</v>
      </c>
      <c r="F37" s="134">
        <v>181</v>
      </c>
      <c r="G37" s="133"/>
      <c r="H37" s="133"/>
      <c r="I37" s="133"/>
      <c r="J37" s="133"/>
      <c r="K37" s="4"/>
      <c r="L37" s="4"/>
      <c r="M37" s="133"/>
      <c r="N37" s="133"/>
      <c r="O37" s="133"/>
      <c r="Q37" s="4"/>
    </row>
    <row r="38" spans="1:17" ht="30" x14ac:dyDescent="0.25">
      <c r="A38" s="218"/>
      <c r="B38" s="17" t="s">
        <v>71</v>
      </c>
      <c r="C38" s="134">
        <v>27</v>
      </c>
      <c r="D38" s="134">
        <v>44</v>
      </c>
      <c r="E38" s="134">
        <v>40</v>
      </c>
      <c r="F38" s="134">
        <v>28</v>
      </c>
      <c r="G38" s="133"/>
      <c r="H38" s="133"/>
      <c r="I38" s="133"/>
      <c r="J38" s="133"/>
      <c r="K38" s="4"/>
      <c r="L38" s="4"/>
      <c r="M38" s="133"/>
      <c r="N38" s="133"/>
      <c r="O38" s="133"/>
      <c r="P38" s="11"/>
    </row>
    <row r="39" spans="1:17" x14ac:dyDescent="0.25">
      <c r="A39" s="218"/>
      <c r="B39" s="132" t="s">
        <v>51</v>
      </c>
      <c r="C39" s="134">
        <v>283</v>
      </c>
      <c r="D39" s="134">
        <v>258</v>
      </c>
      <c r="E39" s="134">
        <v>131</v>
      </c>
      <c r="F39" s="134">
        <v>356</v>
      </c>
      <c r="G39" s="133"/>
      <c r="H39" s="133"/>
      <c r="I39" s="133"/>
      <c r="J39" s="133"/>
      <c r="K39" s="133"/>
      <c r="L39" s="4"/>
      <c r="M39" s="133"/>
      <c r="N39" s="133"/>
      <c r="O39" s="133"/>
      <c r="P39" s="11"/>
    </row>
    <row r="40" spans="1:17" x14ac:dyDescent="0.25">
      <c r="A40" s="218"/>
      <c r="B40" s="132" t="s">
        <v>70</v>
      </c>
      <c r="C40" s="134">
        <v>1</v>
      </c>
      <c r="D40" s="134">
        <v>740</v>
      </c>
      <c r="E40" s="134">
        <v>282</v>
      </c>
      <c r="F40" s="134">
        <v>594</v>
      </c>
      <c r="G40" s="133"/>
      <c r="H40" s="133"/>
      <c r="I40" s="133"/>
      <c r="J40" s="133"/>
      <c r="K40" s="4"/>
      <c r="L40" s="4"/>
      <c r="M40" s="133"/>
      <c r="N40" s="133"/>
      <c r="O40" s="4"/>
      <c r="P40" s="4"/>
      <c r="Q40" s="4"/>
    </row>
    <row r="41" spans="1:17" x14ac:dyDescent="0.25">
      <c r="A41" s="218" t="s">
        <v>10</v>
      </c>
      <c r="B41" s="132" t="s">
        <v>67</v>
      </c>
      <c r="C41" s="134">
        <v>8150</v>
      </c>
      <c r="D41" s="134">
        <v>7757</v>
      </c>
      <c r="E41" s="134">
        <v>9896</v>
      </c>
      <c r="F41" s="134">
        <v>7595</v>
      </c>
      <c r="G41" s="133"/>
      <c r="H41" s="149"/>
      <c r="I41" s="76"/>
      <c r="J41" s="149"/>
      <c r="K41" s="149"/>
      <c r="L41" s="4"/>
      <c r="M41" s="133"/>
      <c r="N41" s="133"/>
      <c r="O41" s="133"/>
      <c r="P41" s="4"/>
      <c r="Q41" s="4"/>
    </row>
    <row r="42" spans="1:17" x14ac:dyDescent="0.25">
      <c r="A42" s="218"/>
      <c r="B42" s="132" t="s">
        <v>68</v>
      </c>
      <c r="C42" s="134">
        <v>5325</v>
      </c>
      <c r="D42" s="134">
        <v>5069</v>
      </c>
      <c r="E42" s="134">
        <v>5735</v>
      </c>
      <c r="F42" s="134">
        <v>4256</v>
      </c>
      <c r="G42" s="133"/>
      <c r="H42" s="133"/>
      <c r="I42" s="133"/>
      <c r="J42" s="133"/>
      <c r="K42" s="133"/>
      <c r="L42" s="133"/>
      <c r="M42" s="4"/>
      <c r="N42" s="4"/>
      <c r="O42" s="4"/>
    </row>
    <row r="43" spans="1:17" x14ac:dyDescent="0.25">
      <c r="A43" s="218"/>
      <c r="B43" s="132" t="s">
        <v>69</v>
      </c>
      <c r="C43" s="134">
        <v>105</v>
      </c>
      <c r="D43" s="134">
        <v>106</v>
      </c>
      <c r="E43" s="134">
        <v>144</v>
      </c>
      <c r="F43" s="134">
        <v>100</v>
      </c>
      <c r="G43" s="133"/>
      <c r="H43" s="133"/>
      <c r="I43" s="133"/>
      <c r="J43" s="133"/>
      <c r="K43" s="133"/>
      <c r="L43" s="133"/>
      <c r="P43" s="11"/>
    </row>
    <row r="44" spans="1:17" ht="30" x14ac:dyDescent="0.25">
      <c r="A44" s="218"/>
      <c r="B44" s="17" t="s">
        <v>71</v>
      </c>
      <c r="C44" s="134">
        <v>28</v>
      </c>
      <c r="D44" s="134">
        <v>26</v>
      </c>
      <c r="E44" s="134">
        <v>44</v>
      </c>
      <c r="F44" s="134">
        <v>19</v>
      </c>
      <c r="G44" s="133"/>
      <c r="H44" s="133"/>
      <c r="I44" s="133"/>
      <c r="J44" s="133"/>
      <c r="K44" s="133"/>
      <c r="L44" s="133"/>
      <c r="N44" s="4"/>
    </row>
    <row r="45" spans="1:17" x14ac:dyDescent="0.25">
      <c r="A45" s="218"/>
      <c r="B45" s="132" t="s">
        <v>51</v>
      </c>
      <c r="C45" s="134">
        <v>186</v>
      </c>
      <c r="D45" s="134">
        <v>200</v>
      </c>
      <c r="E45" s="134">
        <v>78</v>
      </c>
      <c r="F45" s="134">
        <v>272</v>
      </c>
      <c r="G45" s="133"/>
      <c r="H45" s="133"/>
      <c r="I45" s="133"/>
      <c r="J45" s="133"/>
      <c r="K45" s="133"/>
      <c r="L45" s="133"/>
      <c r="N45" s="4"/>
    </row>
    <row r="46" spans="1:17" x14ac:dyDescent="0.25">
      <c r="A46" s="218"/>
      <c r="B46" s="132" t="s">
        <v>70</v>
      </c>
      <c r="C46" s="134">
        <v>0</v>
      </c>
      <c r="D46" s="134">
        <v>780</v>
      </c>
      <c r="E46" s="134">
        <v>321</v>
      </c>
      <c r="F46" s="134">
        <v>701</v>
      </c>
      <c r="G46" s="133"/>
      <c r="H46" s="133"/>
      <c r="I46" s="133"/>
      <c r="J46" s="133"/>
      <c r="K46" s="133"/>
      <c r="L46" s="133"/>
      <c r="P46" s="11"/>
    </row>
    <row r="47" spans="1:17" x14ac:dyDescent="0.25">
      <c r="A47" s="218" t="s">
        <v>8</v>
      </c>
      <c r="B47" s="132" t="s">
        <v>67</v>
      </c>
      <c r="C47" s="134">
        <v>12687</v>
      </c>
      <c r="D47" s="134">
        <v>12410</v>
      </c>
      <c r="E47" s="134">
        <v>16473</v>
      </c>
      <c r="F47" s="134">
        <v>12820</v>
      </c>
      <c r="G47" s="133"/>
      <c r="H47" s="133"/>
      <c r="I47" s="133"/>
      <c r="J47" s="133"/>
      <c r="K47" s="133"/>
      <c r="L47" s="133"/>
    </row>
    <row r="48" spans="1:17" x14ac:dyDescent="0.25">
      <c r="A48" s="218"/>
      <c r="B48" s="132" t="s">
        <v>68</v>
      </c>
      <c r="C48" s="134">
        <v>13571</v>
      </c>
      <c r="D48" s="134">
        <v>13012</v>
      </c>
      <c r="E48" s="134">
        <v>14614</v>
      </c>
      <c r="F48" s="134">
        <v>10850</v>
      </c>
      <c r="G48" s="133"/>
      <c r="H48" s="133"/>
      <c r="I48" s="133"/>
      <c r="J48" s="133"/>
      <c r="K48" s="133"/>
      <c r="L48" s="133"/>
    </row>
    <row r="49" spans="1:14" s="133" customFormat="1" x14ac:dyDescent="0.25">
      <c r="A49" s="218"/>
      <c r="B49" s="132" t="s">
        <v>69</v>
      </c>
      <c r="C49" s="134">
        <v>336</v>
      </c>
      <c r="D49" s="134">
        <v>310</v>
      </c>
      <c r="E49" s="134">
        <v>450</v>
      </c>
      <c r="F49" s="134">
        <v>281</v>
      </c>
    </row>
    <row r="50" spans="1:14" s="133" customFormat="1" ht="30" x14ac:dyDescent="0.25">
      <c r="A50" s="218"/>
      <c r="B50" s="17" t="s">
        <v>71</v>
      </c>
      <c r="C50" s="134">
        <v>55</v>
      </c>
      <c r="D50" s="134">
        <v>70</v>
      </c>
      <c r="E50" s="134">
        <v>84</v>
      </c>
      <c r="F50" s="134">
        <v>47</v>
      </c>
    </row>
    <row r="51" spans="1:14" s="133" customFormat="1" x14ac:dyDescent="0.25">
      <c r="A51" s="218"/>
      <c r="B51" s="132" t="s">
        <v>51</v>
      </c>
      <c r="C51" s="134">
        <v>469</v>
      </c>
      <c r="D51" s="134">
        <v>458</v>
      </c>
      <c r="E51" s="134">
        <v>209</v>
      </c>
      <c r="F51" s="134">
        <v>628</v>
      </c>
    </row>
    <row r="52" spans="1:14" s="133" customFormat="1" x14ac:dyDescent="0.25">
      <c r="A52" s="218"/>
      <c r="B52" s="132" t="s">
        <v>70</v>
      </c>
      <c r="C52" s="134">
        <v>1</v>
      </c>
      <c r="D52" s="134">
        <v>1520</v>
      </c>
      <c r="E52" s="134">
        <v>603</v>
      </c>
      <c r="F52" s="134">
        <v>1295</v>
      </c>
    </row>
    <row r="53" spans="1:14" s="133" customFormat="1" x14ac:dyDescent="0.25">
      <c r="A53" s="307" t="s">
        <v>214</v>
      </c>
      <c r="B53" s="307"/>
      <c r="C53" s="307"/>
      <c r="D53" s="307"/>
      <c r="E53" s="307"/>
      <c r="F53" s="307"/>
      <c r="G53" s="76"/>
      <c r="H53" s="76"/>
      <c r="I53" s="76"/>
      <c r="J53" s="76"/>
      <c r="K53" s="76"/>
      <c r="L53" s="76"/>
    </row>
    <row r="54" spans="1:14" s="133" customFormat="1" x14ac:dyDescent="0.25"/>
    <row r="55" spans="1:14" s="133" customFormat="1" x14ac:dyDescent="0.25">
      <c r="A55" s="319" t="s">
        <v>370</v>
      </c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</row>
    <row r="57" spans="1:14" x14ac:dyDescent="0.25">
      <c r="A57" s="297" t="s">
        <v>16</v>
      </c>
      <c r="B57" s="297"/>
      <c r="C57" s="316">
        <v>2013</v>
      </c>
      <c r="D57" s="317"/>
      <c r="E57" s="316">
        <v>2015</v>
      </c>
      <c r="F57" s="317"/>
      <c r="G57" s="316">
        <v>2017</v>
      </c>
      <c r="H57" s="317"/>
    </row>
    <row r="58" spans="1:14" ht="30" x14ac:dyDescent="0.25">
      <c r="A58" s="131" t="s">
        <v>57</v>
      </c>
      <c r="B58" s="131" t="s">
        <v>26</v>
      </c>
      <c r="C58" s="128" t="s">
        <v>144</v>
      </c>
      <c r="D58" s="128" t="s">
        <v>182</v>
      </c>
      <c r="E58" s="128" t="s">
        <v>144</v>
      </c>
      <c r="F58" s="128" t="s">
        <v>182</v>
      </c>
      <c r="G58" s="128" t="s">
        <v>144</v>
      </c>
      <c r="H58" s="128" t="s">
        <v>182</v>
      </c>
      <c r="I58" s="133"/>
      <c r="J58" s="133"/>
      <c r="K58" s="133"/>
      <c r="L58" s="133"/>
      <c r="M58" s="133"/>
      <c r="N58" s="133"/>
    </row>
    <row r="59" spans="1:14" x14ac:dyDescent="0.25">
      <c r="A59" s="240" t="s">
        <v>67</v>
      </c>
      <c r="B59" s="131" t="s">
        <v>9</v>
      </c>
      <c r="C59" s="54">
        <v>0.328984</v>
      </c>
      <c r="D59" s="54">
        <v>8.0450999999999995E-3</v>
      </c>
      <c r="E59" s="54">
        <v>0.39247549999999998</v>
      </c>
      <c r="F59" s="54">
        <v>6.3683000000000003E-3</v>
      </c>
      <c r="G59" s="54">
        <v>0.39285009999999998</v>
      </c>
      <c r="H59" s="54">
        <v>7.0140000000000003E-3</v>
      </c>
      <c r="I59" s="133"/>
      <c r="J59" s="185"/>
      <c r="K59" s="133"/>
      <c r="L59" s="133"/>
      <c r="M59" s="133"/>
      <c r="N59" s="133"/>
    </row>
    <row r="60" spans="1:14" x14ac:dyDescent="0.25">
      <c r="A60" s="240"/>
      <c r="B60" s="131" t="s">
        <v>10</v>
      </c>
      <c r="C60" s="54">
        <v>0.54527859999999995</v>
      </c>
      <c r="D60" s="54">
        <v>9.1211E-3</v>
      </c>
      <c r="E60" s="54">
        <v>0.59712969999999999</v>
      </c>
      <c r="F60" s="54">
        <v>5.8357000000000001E-3</v>
      </c>
      <c r="G60" s="54">
        <v>0.56914580000000004</v>
      </c>
      <c r="H60" s="54">
        <v>7.0502999999999998E-3</v>
      </c>
      <c r="I60" s="133"/>
      <c r="J60" s="133"/>
      <c r="K60" s="133"/>
      <c r="L60" s="4"/>
      <c r="M60" s="4"/>
      <c r="N60" s="4"/>
    </row>
    <row r="61" spans="1:14" x14ac:dyDescent="0.25">
      <c r="A61" s="240" t="s">
        <v>68</v>
      </c>
      <c r="B61" s="131" t="s">
        <v>9</v>
      </c>
      <c r="C61" s="54">
        <v>0.58416029999999997</v>
      </c>
      <c r="D61" s="54">
        <v>8.3108000000000001E-3</v>
      </c>
      <c r="E61" s="54">
        <v>0.56228120000000004</v>
      </c>
      <c r="F61" s="54">
        <v>7.7987000000000004E-3</v>
      </c>
      <c r="G61" s="54">
        <v>0.51467569999999996</v>
      </c>
      <c r="H61" s="54">
        <v>7.0774000000000002E-3</v>
      </c>
      <c r="I61" s="133"/>
      <c r="J61" s="133"/>
      <c r="K61" s="133"/>
      <c r="L61" s="133"/>
      <c r="M61" s="133"/>
      <c r="N61" s="133"/>
    </row>
    <row r="62" spans="1:14" x14ac:dyDescent="0.25">
      <c r="A62" s="240"/>
      <c r="B62" s="131" t="s">
        <v>10</v>
      </c>
      <c r="C62" s="54">
        <v>0.37320579999999998</v>
      </c>
      <c r="D62" s="54">
        <v>9.0007000000000004E-3</v>
      </c>
      <c r="E62" s="54">
        <v>0.36707139999999999</v>
      </c>
      <c r="F62" s="54">
        <v>5.9503000000000004E-3</v>
      </c>
      <c r="G62" s="54">
        <v>0.34670869999999998</v>
      </c>
      <c r="H62" s="54">
        <v>7.0485000000000001E-3</v>
      </c>
      <c r="I62" s="133"/>
      <c r="J62" s="133"/>
      <c r="K62" s="133"/>
      <c r="L62" s="133"/>
      <c r="M62" s="133"/>
      <c r="N62" s="133"/>
    </row>
    <row r="63" spans="1:14" x14ac:dyDescent="0.25">
      <c r="A63" s="240" t="s">
        <v>69</v>
      </c>
      <c r="B63" s="131" t="s">
        <v>9</v>
      </c>
      <c r="C63" s="54">
        <v>1.63342E-2</v>
      </c>
      <c r="D63" s="54">
        <v>2.1743999999999999E-3</v>
      </c>
      <c r="E63" s="54">
        <v>1.5940599999999999E-2</v>
      </c>
      <c r="F63" s="54">
        <v>1.2687E-3</v>
      </c>
      <c r="G63" s="54">
        <v>1.21794E-2</v>
      </c>
      <c r="H63" s="54">
        <v>1.3063E-3</v>
      </c>
      <c r="I63" s="133"/>
      <c r="J63" s="133"/>
      <c r="K63" s="133"/>
      <c r="L63" s="4"/>
      <c r="M63" s="4"/>
      <c r="N63" s="4"/>
    </row>
    <row r="64" spans="1:14" x14ac:dyDescent="0.25">
      <c r="A64" s="240"/>
      <c r="B64" s="131" t="s">
        <v>10</v>
      </c>
      <c r="C64" s="54">
        <v>1.1929199999999999E-2</v>
      </c>
      <c r="D64" s="54">
        <v>3.6426000000000002E-3</v>
      </c>
      <c r="E64" s="54">
        <v>7.5614999999999996E-3</v>
      </c>
      <c r="F64" s="54">
        <v>8.4190000000000003E-4</v>
      </c>
      <c r="G64" s="54">
        <v>7.8910000000000004E-3</v>
      </c>
      <c r="H64" s="54">
        <v>9.3820000000000004E-4</v>
      </c>
      <c r="I64" s="133"/>
      <c r="J64" s="133"/>
      <c r="K64" s="133"/>
      <c r="L64" s="133"/>
      <c r="M64" s="133"/>
      <c r="N64" s="133"/>
    </row>
    <row r="65" spans="1:12" ht="24.75" customHeight="1" x14ac:dyDescent="0.25">
      <c r="A65" s="258" t="s">
        <v>71</v>
      </c>
      <c r="B65" s="131" t="s">
        <v>9</v>
      </c>
      <c r="C65" s="54">
        <v>2.6202E-3</v>
      </c>
      <c r="D65" s="54">
        <v>6.7690000000000003E-4</v>
      </c>
      <c r="E65" s="54">
        <v>1.5531E-3</v>
      </c>
      <c r="F65" s="54">
        <v>3.4900000000000003E-4</v>
      </c>
      <c r="G65" s="54">
        <v>2.6207000000000001E-3</v>
      </c>
      <c r="H65" s="54">
        <v>5.9579999999999995E-4</v>
      </c>
    </row>
    <row r="66" spans="1:12" ht="22.5" customHeight="1" x14ac:dyDescent="0.25">
      <c r="A66" s="258"/>
      <c r="B66" s="131" t="s">
        <v>10</v>
      </c>
      <c r="C66" s="54">
        <v>9.8539999999999999E-4</v>
      </c>
      <c r="D66" s="54">
        <v>2.4830000000000002E-4</v>
      </c>
      <c r="E66" s="54">
        <v>1.6571999999999999E-3</v>
      </c>
      <c r="F66" s="54">
        <v>3.2640000000000002E-4</v>
      </c>
      <c r="G66" s="54">
        <v>1.0418999999999999E-3</v>
      </c>
      <c r="H66" s="54">
        <v>3.1290000000000002E-4</v>
      </c>
    </row>
    <row r="67" spans="1:12" x14ac:dyDescent="0.25">
      <c r="A67" s="240" t="s">
        <v>51</v>
      </c>
      <c r="B67" s="131" t="s">
        <v>9</v>
      </c>
      <c r="C67" s="54">
        <v>1.8176500000000002E-2</v>
      </c>
      <c r="D67" s="54">
        <v>1.7053999999999999E-3</v>
      </c>
      <c r="E67" s="54">
        <v>8.7963999999999994E-3</v>
      </c>
      <c r="F67" s="54">
        <v>1.0893999999999999E-3</v>
      </c>
      <c r="G67" s="54">
        <v>2.8946E-2</v>
      </c>
      <c r="H67" s="54">
        <v>2.4608E-3</v>
      </c>
    </row>
    <row r="68" spans="1:12" x14ac:dyDescent="0.25">
      <c r="A68" s="240"/>
      <c r="B68" s="131" t="s">
        <v>10</v>
      </c>
      <c r="C68" s="54">
        <v>1.26342E-2</v>
      </c>
      <c r="D68" s="54">
        <v>1.3391E-3</v>
      </c>
      <c r="E68" s="54">
        <v>5.5925000000000002E-3</v>
      </c>
      <c r="F68" s="54">
        <v>8.2220000000000004E-4</v>
      </c>
      <c r="G68" s="54">
        <v>2.2215599999999999E-2</v>
      </c>
      <c r="H68" s="54">
        <v>2.0573000000000002E-3</v>
      </c>
    </row>
    <row r="69" spans="1:12" x14ac:dyDescent="0.25">
      <c r="A69" s="258" t="s">
        <v>243</v>
      </c>
      <c r="B69" s="131" t="s">
        <v>9</v>
      </c>
      <c r="C69" s="54">
        <v>4.9724699999999997E-2</v>
      </c>
      <c r="D69" s="54">
        <v>2.8735000000000002E-3</v>
      </c>
      <c r="E69" s="54">
        <v>1.89532E-2</v>
      </c>
      <c r="F69" s="54">
        <v>3.8287999999999998E-3</v>
      </c>
      <c r="G69" s="54">
        <v>4.8728100000000003E-2</v>
      </c>
      <c r="H69" s="54">
        <v>3.8235999999999999E-3</v>
      </c>
    </row>
    <row r="70" spans="1:12" x14ac:dyDescent="0.25">
      <c r="A70" s="258"/>
      <c r="B70" s="131" t="s">
        <v>10</v>
      </c>
      <c r="C70" s="54">
        <v>5.5966799999999997E-2</v>
      </c>
      <c r="D70" s="54">
        <v>3.2318E-3</v>
      </c>
      <c r="E70" s="54">
        <v>2.0987599999999999E-2</v>
      </c>
      <c r="F70" s="54">
        <v>2.0400000000000001E-3</v>
      </c>
      <c r="G70" s="54">
        <v>5.2997000000000002E-2</v>
      </c>
      <c r="H70" s="54">
        <v>3.4664000000000001E-3</v>
      </c>
    </row>
    <row r="71" spans="1:12" x14ac:dyDescent="0.25">
      <c r="A71" s="235" t="s">
        <v>214</v>
      </c>
      <c r="B71" s="235"/>
      <c r="C71" s="235"/>
      <c r="D71" s="235"/>
      <c r="E71" s="235"/>
      <c r="F71" s="235"/>
      <c r="G71" s="235"/>
      <c r="H71" s="235"/>
    </row>
    <row r="73" spans="1:12" x14ac:dyDescent="0.25">
      <c r="A73" s="133"/>
      <c r="B73" s="133"/>
      <c r="C73" s="133"/>
      <c r="D73" s="133"/>
      <c r="E73" s="133"/>
      <c r="H73" s="133"/>
      <c r="I73" s="133"/>
      <c r="J73" s="133"/>
      <c r="K73" s="133"/>
      <c r="L73" s="133"/>
    </row>
    <row r="74" spans="1:12" x14ac:dyDescent="0.25">
      <c r="A74" s="133"/>
      <c r="B74" s="133"/>
      <c r="C74" s="133"/>
      <c r="D74" s="133"/>
      <c r="E74" s="133"/>
      <c r="H74" s="133"/>
      <c r="I74" s="133"/>
      <c r="J74" s="133"/>
      <c r="K74" s="133"/>
      <c r="L74" s="133"/>
    </row>
    <row r="75" spans="1:12" x14ac:dyDescent="0.25">
      <c r="A75" s="173"/>
      <c r="B75" s="173"/>
      <c r="C75" s="173"/>
      <c r="D75" s="173"/>
      <c r="E75" s="173"/>
      <c r="F75" s="133"/>
      <c r="H75" s="133"/>
      <c r="I75" s="133"/>
      <c r="J75" s="133"/>
      <c r="K75" s="133"/>
      <c r="L75" s="133"/>
    </row>
    <row r="76" spans="1:12" x14ac:dyDescent="0.25">
      <c r="A76" s="173"/>
      <c r="B76" s="173"/>
      <c r="C76" s="173"/>
      <c r="D76" s="173"/>
      <c r="E76" s="173"/>
      <c r="F76" s="133"/>
      <c r="H76" s="133"/>
      <c r="I76" s="133"/>
      <c r="J76" s="133"/>
      <c r="K76" s="133"/>
      <c r="L76" s="133"/>
    </row>
    <row r="77" spans="1:12" x14ac:dyDescent="0.25">
      <c r="A77" s="173"/>
      <c r="B77" s="173"/>
      <c r="C77" s="173"/>
      <c r="D77" s="4"/>
      <c r="E77" s="4"/>
      <c r="F77" s="4"/>
      <c r="H77" s="133"/>
      <c r="I77" s="133"/>
      <c r="J77" s="133"/>
      <c r="K77" s="133"/>
      <c r="L77" s="133"/>
    </row>
    <row r="78" spans="1:12" x14ac:dyDescent="0.25">
      <c r="A78" s="173"/>
      <c r="B78" s="173"/>
      <c r="C78" s="173"/>
      <c r="D78" s="4"/>
      <c r="E78" s="4"/>
      <c r="F78" s="4"/>
      <c r="H78" s="133"/>
      <c r="I78" s="133"/>
      <c r="J78" s="133"/>
      <c r="K78" s="133"/>
      <c r="L78" s="133"/>
    </row>
    <row r="79" spans="1:12" x14ac:dyDescent="0.25">
      <c r="A79" s="173"/>
      <c r="B79" s="173"/>
      <c r="C79" s="173"/>
      <c r="D79" s="173"/>
      <c r="E79" s="173"/>
      <c r="F79" s="133"/>
      <c r="H79" s="133"/>
      <c r="I79" s="133"/>
      <c r="J79" s="133"/>
      <c r="K79" s="133"/>
      <c r="L79" s="133"/>
    </row>
    <row r="80" spans="1:12" x14ac:dyDescent="0.25">
      <c r="A80" s="173"/>
      <c r="B80" s="173"/>
      <c r="C80" s="173"/>
      <c r="D80" s="173"/>
      <c r="E80" s="173"/>
      <c r="F80" s="133"/>
      <c r="H80" s="133"/>
      <c r="I80" s="133"/>
      <c r="J80" s="133"/>
      <c r="K80" s="133"/>
      <c r="L80" s="133"/>
    </row>
    <row r="81" spans="1:12" x14ac:dyDescent="0.25">
      <c r="A81" s="173"/>
      <c r="B81" s="173"/>
      <c r="C81" s="173"/>
      <c r="D81" s="173"/>
      <c r="E81" s="173"/>
      <c r="F81" s="133"/>
      <c r="H81" s="133"/>
      <c r="I81" s="133"/>
      <c r="J81" s="133"/>
      <c r="K81" s="133"/>
      <c r="L81" s="133"/>
    </row>
    <row r="82" spans="1:12" x14ac:dyDescent="0.25">
      <c r="A82" s="173"/>
      <c r="B82" s="173"/>
      <c r="C82" s="173"/>
      <c r="D82" s="173"/>
      <c r="E82" s="173"/>
      <c r="H82" s="133"/>
      <c r="I82" s="133"/>
      <c r="J82" s="133"/>
      <c r="K82" s="133"/>
      <c r="L82" s="133"/>
    </row>
    <row r="83" spans="1:12" x14ac:dyDescent="0.25">
      <c r="A83" s="173"/>
      <c r="B83" s="173"/>
      <c r="C83" s="173"/>
      <c r="D83" s="173"/>
      <c r="E83" s="173"/>
      <c r="H83" s="133"/>
      <c r="I83" s="133"/>
      <c r="J83" s="133"/>
      <c r="K83" s="133"/>
      <c r="L83" s="133"/>
    </row>
    <row r="84" spans="1:12" x14ac:dyDescent="0.25">
      <c r="A84" s="173"/>
      <c r="B84" s="173"/>
      <c r="C84" s="173"/>
      <c r="D84" s="173"/>
      <c r="E84" s="173"/>
    </row>
    <row r="85" spans="1:12" x14ac:dyDescent="0.25">
      <c r="A85" s="173"/>
      <c r="B85" s="173"/>
      <c r="C85" s="173"/>
      <c r="D85" s="173"/>
      <c r="E85" s="173"/>
    </row>
    <row r="86" spans="1:12" x14ac:dyDescent="0.25">
      <c r="A86" s="173"/>
      <c r="B86" s="173"/>
      <c r="C86" s="173"/>
      <c r="D86" s="173"/>
      <c r="E86" s="173"/>
    </row>
    <row r="87" spans="1:12" x14ac:dyDescent="0.25">
      <c r="A87" s="173"/>
      <c r="B87" s="173"/>
      <c r="C87" s="173"/>
      <c r="D87" s="173"/>
      <c r="E87" s="173"/>
    </row>
    <row r="88" spans="1:12" x14ac:dyDescent="0.25">
      <c r="A88" s="173"/>
      <c r="B88" s="173"/>
      <c r="C88" s="173"/>
      <c r="D88" s="173"/>
      <c r="E88" s="173"/>
    </row>
    <row r="89" spans="1:12" x14ac:dyDescent="0.25">
      <c r="A89" s="173"/>
      <c r="B89" s="173"/>
      <c r="C89" s="173"/>
      <c r="D89" s="173"/>
      <c r="E89" s="173"/>
    </row>
  </sheetData>
  <mergeCells count="35">
    <mergeCell ref="A53:F53"/>
    <mergeCell ref="A28:F28"/>
    <mergeCell ref="A30:L30"/>
    <mergeCell ref="A31:K31"/>
    <mergeCell ref="A33:B33"/>
    <mergeCell ref="C33:C34"/>
    <mergeCell ref="D33:D34"/>
    <mergeCell ref="E33:E34"/>
    <mergeCell ref="F33:F34"/>
    <mergeCell ref="E5:E6"/>
    <mergeCell ref="F5:F6"/>
    <mergeCell ref="A35:A40"/>
    <mergeCell ref="A41:A46"/>
    <mergeCell ref="A47:A52"/>
    <mergeCell ref="A61:A62"/>
    <mergeCell ref="A2:L2"/>
    <mergeCell ref="A7:A13"/>
    <mergeCell ref="A14:A20"/>
    <mergeCell ref="A21:A26"/>
    <mergeCell ref="A27:B27"/>
    <mergeCell ref="A55:L55"/>
    <mergeCell ref="A57:B57"/>
    <mergeCell ref="C57:D57"/>
    <mergeCell ref="E57:F57"/>
    <mergeCell ref="G57:H57"/>
    <mergeCell ref="A59:A60"/>
    <mergeCell ref="A3:K3"/>
    <mergeCell ref="A5:B5"/>
    <mergeCell ref="C5:C6"/>
    <mergeCell ref="D5:D6"/>
    <mergeCell ref="A63:A64"/>
    <mergeCell ref="A65:A66"/>
    <mergeCell ref="A67:A68"/>
    <mergeCell ref="A69:A70"/>
    <mergeCell ref="A71:H71"/>
  </mergeCells>
  <hyperlinks>
    <hyperlink ref="A1" location="Índice!A1" display="Índice" xr:uid="{0B02518C-B41E-4950-A997-BE5CA0DF02A9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97AC-EDC4-40C4-9EE2-622A0380F103}">
  <dimension ref="A1:O71"/>
  <sheetViews>
    <sheetView workbookViewId="0"/>
  </sheetViews>
  <sheetFormatPr baseColWidth="10" defaultRowHeight="15" x14ac:dyDescent="0.25"/>
  <cols>
    <col min="1" max="1" width="15.5703125" style="204" customWidth="1"/>
    <col min="2" max="2" width="26.7109375" style="204" customWidth="1"/>
    <col min="3" max="3" width="11" style="204" customWidth="1"/>
    <col min="4" max="4" width="9.140625" style="204" bestFit="1" customWidth="1"/>
    <col min="5" max="5" width="15.28515625" style="204" bestFit="1" customWidth="1"/>
    <col min="6" max="7" width="11.42578125" style="204"/>
    <col min="8" max="8" width="27.28515625" style="204" customWidth="1"/>
    <col min="9" max="11" width="9.140625" style="204" bestFit="1" customWidth="1"/>
    <col min="12" max="16384" width="11.42578125" style="204"/>
  </cols>
  <sheetData>
    <row r="1" spans="1:12" x14ac:dyDescent="0.25">
      <c r="A1" s="207" t="s">
        <v>273</v>
      </c>
    </row>
    <row r="2" spans="1:12" x14ac:dyDescent="0.25">
      <c r="A2" s="319" t="s">
        <v>377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2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</row>
    <row r="5" spans="1:12" x14ac:dyDescent="0.25">
      <c r="A5" s="297" t="s">
        <v>16</v>
      </c>
      <c r="B5" s="297"/>
      <c r="C5" s="230">
        <v>2015</v>
      </c>
      <c r="D5" s="230">
        <v>2017</v>
      </c>
    </row>
    <row r="6" spans="1:12" x14ac:dyDescent="0.25">
      <c r="A6" s="16" t="s">
        <v>26</v>
      </c>
      <c r="B6" s="16" t="s">
        <v>57</v>
      </c>
      <c r="C6" s="230"/>
      <c r="D6" s="230"/>
      <c r="J6" s="4"/>
      <c r="K6" s="4"/>
      <c r="L6" s="4"/>
    </row>
    <row r="7" spans="1:12" x14ac:dyDescent="0.25">
      <c r="A7" s="288" t="s">
        <v>371</v>
      </c>
      <c r="B7" s="201" t="s">
        <v>67</v>
      </c>
      <c r="C7" s="165">
        <v>211350</v>
      </c>
      <c r="D7" s="165">
        <v>176143</v>
      </c>
      <c r="J7" s="4"/>
      <c r="K7" s="4"/>
      <c r="L7" s="4"/>
    </row>
    <row r="8" spans="1:12" x14ac:dyDescent="0.25">
      <c r="A8" s="288"/>
      <c r="B8" s="201" t="s">
        <v>68</v>
      </c>
      <c r="C8" s="165">
        <v>233337</v>
      </c>
      <c r="D8" s="165">
        <v>203440</v>
      </c>
      <c r="H8" s="4"/>
      <c r="I8" s="4"/>
      <c r="J8" s="4"/>
      <c r="K8" s="4"/>
      <c r="L8" s="4"/>
    </row>
    <row r="9" spans="1:12" x14ac:dyDescent="0.25">
      <c r="A9" s="288"/>
      <c r="B9" s="201" t="s">
        <v>69</v>
      </c>
      <c r="C9" s="165">
        <v>17608</v>
      </c>
      <c r="D9" s="165">
        <v>13961</v>
      </c>
      <c r="H9" s="4"/>
      <c r="I9" s="4"/>
      <c r="J9" s="4"/>
      <c r="K9" s="4"/>
      <c r="L9" s="4"/>
    </row>
    <row r="10" spans="1:12" ht="30" x14ac:dyDescent="0.25">
      <c r="A10" s="288"/>
      <c r="B10" s="17" t="s">
        <v>71</v>
      </c>
      <c r="C10" s="165">
        <v>1675</v>
      </c>
      <c r="D10" s="165">
        <v>2003</v>
      </c>
      <c r="I10" s="4"/>
      <c r="J10" s="4"/>
      <c r="K10" s="4"/>
      <c r="L10" s="4"/>
    </row>
    <row r="11" spans="1:12" x14ac:dyDescent="0.25">
      <c r="A11" s="288"/>
      <c r="B11" s="201" t="s">
        <v>51</v>
      </c>
      <c r="C11" s="165">
        <v>3658</v>
      </c>
      <c r="D11" s="165">
        <v>14029</v>
      </c>
      <c r="H11" s="4"/>
      <c r="I11" s="4"/>
      <c r="J11" s="4"/>
      <c r="K11" s="4"/>
      <c r="L11" s="4"/>
    </row>
    <row r="12" spans="1:12" x14ac:dyDescent="0.25">
      <c r="A12" s="288"/>
      <c r="B12" s="201" t="s">
        <v>70</v>
      </c>
      <c r="C12" s="165">
        <v>8666</v>
      </c>
      <c r="D12" s="165">
        <v>21426</v>
      </c>
      <c r="I12" s="4"/>
      <c r="J12" s="4"/>
      <c r="K12" s="4"/>
      <c r="L12" s="4"/>
    </row>
    <row r="13" spans="1:12" x14ac:dyDescent="0.25">
      <c r="A13" s="288"/>
      <c r="B13" s="201" t="s">
        <v>242</v>
      </c>
      <c r="C13" s="21">
        <v>37.663817528643598</v>
      </c>
      <c r="D13" s="21">
        <v>37.464426344931894</v>
      </c>
      <c r="I13" s="4"/>
      <c r="J13" s="4"/>
      <c r="K13" s="4"/>
      <c r="L13" s="4"/>
    </row>
    <row r="14" spans="1:12" x14ac:dyDescent="0.25">
      <c r="A14" s="288" t="s">
        <v>372</v>
      </c>
      <c r="B14" s="201" t="s">
        <v>67</v>
      </c>
      <c r="C14" s="165">
        <v>876345</v>
      </c>
      <c r="D14" s="165">
        <v>897414</v>
      </c>
      <c r="F14" s="214"/>
      <c r="H14" s="214"/>
      <c r="I14" s="4"/>
      <c r="J14" s="4"/>
      <c r="K14" s="214"/>
      <c r="L14" s="4"/>
    </row>
    <row r="15" spans="1:12" x14ac:dyDescent="0.25">
      <c r="A15" s="288"/>
      <c r="B15" s="201" t="s">
        <v>68</v>
      </c>
      <c r="C15" s="165">
        <v>784483</v>
      </c>
      <c r="D15" s="165">
        <v>757533</v>
      </c>
      <c r="I15" s="4"/>
      <c r="J15" s="4"/>
      <c r="K15" s="4"/>
      <c r="L15" s="4"/>
    </row>
    <row r="16" spans="1:12" x14ac:dyDescent="0.25">
      <c r="A16" s="288"/>
      <c r="B16" s="201" t="s">
        <v>69</v>
      </c>
      <c r="C16" s="165">
        <v>8126</v>
      </c>
      <c r="D16" s="165">
        <v>8173</v>
      </c>
      <c r="I16" s="4"/>
      <c r="J16" s="4"/>
      <c r="K16" s="4"/>
    </row>
    <row r="17" spans="1:10" ht="30" x14ac:dyDescent="0.25">
      <c r="A17" s="288"/>
      <c r="B17" s="17" t="s">
        <v>71</v>
      </c>
      <c r="C17" s="165">
        <v>1851</v>
      </c>
      <c r="D17" s="165">
        <v>2104</v>
      </c>
      <c r="I17" s="4"/>
    </row>
    <row r="18" spans="1:10" x14ac:dyDescent="0.25">
      <c r="A18" s="288"/>
      <c r="B18" s="201" t="s">
        <v>51</v>
      </c>
      <c r="C18" s="165">
        <v>12114</v>
      </c>
      <c r="D18" s="165">
        <v>42257</v>
      </c>
    </row>
    <row r="19" spans="1:10" x14ac:dyDescent="0.25">
      <c r="A19" s="288"/>
      <c r="B19" s="201" t="s">
        <v>70</v>
      </c>
      <c r="C19" s="165">
        <v>34388</v>
      </c>
      <c r="D19" s="165">
        <v>90219</v>
      </c>
    </row>
    <row r="20" spans="1:10" x14ac:dyDescent="0.25">
      <c r="A20" s="288"/>
      <c r="B20" s="201" t="s">
        <v>83</v>
      </c>
      <c r="C20" s="21">
        <v>57.337236598856997</v>
      </c>
      <c r="D20" s="21">
        <v>60.070927602452564</v>
      </c>
    </row>
    <row r="21" spans="1:10" x14ac:dyDescent="0.25">
      <c r="A21" s="218" t="s">
        <v>8</v>
      </c>
      <c r="B21" s="201" t="s">
        <v>67</v>
      </c>
      <c r="C21" s="165">
        <v>1087695</v>
      </c>
      <c r="D21" s="165">
        <v>1073557</v>
      </c>
      <c r="G21" s="4"/>
    </row>
    <row r="22" spans="1:10" x14ac:dyDescent="0.25">
      <c r="A22" s="218"/>
      <c r="B22" s="201" t="s">
        <v>68</v>
      </c>
      <c r="C22" s="165">
        <v>1017820</v>
      </c>
      <c r="D22" s="165">
        <v>960973</v>
      </c>
      <c r="G22" s="4"/>
    </row>
    <row r="23" spans="1:10" x14ac:dyDescent="0.25">
      <c r="A23" s="218"/>
      <c r="B23" s="201" t="s">
        <v>69</v>
      </c>
      <c r="C23" s="165">
        <v>25734</v>
      </c>
      <c r="D23" s="165">
        <v>22134</v>
      </c>
      <c r="G23" s="4"/>
    </row>
    <row r="24" spans="1:10" ht="30" x14ac:dyDescent="0.25">
      <c r="A24" s="218"/>
      <c r="B24" s="17" t="s">
        <v>71</v>
      </c>
      <c r="C24" s="165">
        <v>3526</v>
      </c>
      <c r="D24" s="165">
        <v>4107</v>
      </c>
      <c r="G24" s="4"/>
    </row>
    <row r="25" spans="1:10" x14ac:dyDescent="0.25">
      <c r="A25" s="218"/>
      <c r="B25" s="201" t="s">
        <v>51</v>
      </c>
      <c r="C25" s="165">
        <v>15772</v>
      </c>
      <c r="D25" s="165">
        <v>56286</v>
      </c>
      <c r="G25" s="4"/>
    </row>
    <row r="26" spans="1:10" x14ac:dyDescent="0.25">
      <c r="A26" s="218"/>
      <c r="B26" s="201" t="s">
        <v>70</v>
      </c>
      <c r="C26" s="165">
        <v>43054</v>
      </c>
      <c r="D26" s="165">
        <v>111645</v>
      </c>
      <c r="G26" s="4"/>
    </row>
    <row r="27" spans="1:10" x14ac:dyDescent="0.25">
      <c r="A27" s="321" t="s">
        <v>72</v>
      </c>
      <c r="B27" s="321"/>
      <c r="C27" s="21">
        <v>51.496704456566341</v>
      </c>
      <c r="D27" s="21">
        <v>53.793634123964928</v>
      </c>
    </row>
    <row r="28" spans="1:10" x14ac:dyDescent="0.25">
      <c r="A28" s="322" t="s">
        <v>214</v>
      </c>
      <c r="B28" s="322"/>
      <c r="C28" s="322"/>
      <c r="D28" s="322"/>
    </row>
    <row r="29" spans="1:10" x14ac:dyDescent="0.25">
      <c r="A29" s="205"/>
      <c r="B29" s="205"/>
    </row>
    <row r="30" spans="1:10" ht="15" customHeight="1" x14ac:dyDescent="0.25">
      <c r="A30" s="319" t="s">
        <v>378</v>
      </c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0" x14ac:dyDescent="0.25">
      <c r="A31" s="232" t="s">
        <v>197</v>
      </c>
      <c r="B31" s="232"/>
      <c r="C31" s="232"/>
      <c r="D31" s="232"/>
      <c r="E31" s="232"/>
      <c r="F31" s="232"/>
      <c r="G31" s="232"/>
      <c r="H31" s="232"/>
      <c r="I31" s="232"/>
    </row>
    <row r="33" spans="1:15" x14ac:dyDescent="0.25">
      <c r="A33" s="297" t="s">
        <v>16</v>
      </c>
      <c r="B33" s="297"/>
      <c r="C33" s="230">
        <v>2015</v>
      </c>
      <c r="D33" s="230">
        <v>2017</v>
      </c>
    </row>
    <row r="34" spans="1:15" x14ac:dyDescent="0.25">
      <c r="A34" s="16" t="s">
        <v>26</v>
      </c>
      <c r="B34" s="16" t="s">
        <v>57</v>
      </c>
      <c r="C34" s="230"/>
      <c r="D34" s="230"/>
      <c r="J34" s="4"/>
    </row>
    <row r="35" spans="1:15" x14ac:dyDescent="0.25">
      <c r="A35" s="288" t="s">
        <v>371</v>
      </c>
      <c r="B35" s="201" t="s">
        <v>67</v>
      </c>
      <c r="C35" s="165">
        <v>3469</v>
      </c>
      <c r="D35" s="165">
        <v>2138</v>
      </c>
      <c r="J35" s="4"/>
      <c r="K35" s="4"/>
      <c r="L35" s="4"/>
      <c r="M35" s="4"/>
    </row>
    <row r="36" spans="1:15" x14ac:dyDescent="0.25">
      <c r="A36" s="288"/>
      <c r="B36" s="201" t="s">
        <v>68</v>
      </c>
      <c r="C36" s="165">
        <v>3624</v>
      </c>
      <c r="D36" s="165">
        <v>2426</v>
      </c>
      <c r="J36" s="4"/>
      <c r="K36" s="4"/>
      <c r="L36" s="4"/>
      <c r="M36" s="4"/>
      <c r="N36" s="4"/>
    </row>
    <row r="37" spans="1:15" x14ac:dyDescent="0.25">
      <c r="A37" s="288"/>
      <c r="B37" s="201" t="s">
        <v>69</v>
      </c>
      <c r="C37" s="165">
        <v>325</v>
      </c>
      <c r="D37" s="165">
        <v>181</v>
      </c>
      <c r="I37" s="4"/>
      <c r="J37" s="4"/>
      <c r="L37" s="4"/>
      <c r="M37" s="4"/>
      <c r="N37" s="4"/>
      <c r="O37" s="4"/>
    </row>
    <row r="38" spans="1:15" ht="30" x14ac:dyDescent="0.25">
      <c r="A38" s="288"/>
      <c r="B38" s="17" t="s">
        <v>71</v>
      </c>
      <c r="C38" s="165">
        <v>50</v>
      </c>
      <c r="D38" s="181">
        <v>21</v>
      </c>
      <c r="I38" s="4"/>
      <c r="J38" s="4"/>
      <c r="N38" s="11"/>
    </row>
    <row r="39" spans="1:15" x14ac:dyDescent="0.25">
      <c r="A39" s="288"/>
      <c r="B39" s="201" t="s">
        <v>51</v>
      </c>
      <c r="C39" s="165">
        <v>53</v>
      </c>
      <c r="D39" s="165">
        <v>161</v>
      </c>
      <c r="J39" s="4"/>
      <c r="N39" s="11"/>
    </row>
    <row r="40" spans="1:15" x14ac:dyDescent="0.25">
      <c r="A40" s="288"/>
      <c r="B40" s="201" t="s">
        <v>70</v>
      </c>
      <c r="C40" s="165">
        <v>157</v>
      </c>
      <c r="D40" s="165">
        <v>267</v>
      </c>
      <c r="I40" s="4"/>
      <c r="J40" s="4"/>
      <c r="M40" s="4"/>
      <c r="N40" s="4"/>
      <c r="O40" s="4"/>
    </row>
    <row r="41" spans="1:15" x14ac:dyDescent="0.25">
      <c r="A41" s="288" t="s">
        <v>373</v>
      </c>
      <c r="B41" s="201" t="s">
        <v>67</v>
      </c>
      <c r="C41" s="165">
        <v>12995</v>
      </c>
      <c r="D41" s="165">
        <v>10637</v>
      </c>
      <c r="F41" s="214"/>
      <c r="H41" s="214"/>
      <c r="I41" s="214"/>
      <c r="J41" s="4"/>
      <c r="L41" s="4"/>
      <c r="M41" s="4"/>
      <c r="N41" s="4"/>
      <c r="O41" s="4"/>
    </row>
    <row r="42" spans="1:15" x14ac:dyDescent="0.25">
      <c r="A42" s="288"/>
      <c r="B42" s="201" t="s">
        <v>68</v>
      </c>
      <c r="C42" s="165">
        <v>10978</v>
      </c>
      <c r="D42" s="165">
        <v>8366</v>
      </c>
      <c r="K42" s="4"/>
      <c r="L42" s="4"/>
      <c r="M42" s="4"/>
      <c r="N42" s="4"/>
    </row>
    <row r="43" spans="1:15" x14ac:dyDescent="0.25">
      <c r="A43" s="288"/>
      <c r="B43" s="201" t="s">
        <v>69</v>
      </c>
      <c r="C43" s="165">
        <v>125</v>
      </c>
      <c r="D43" s="165">
        <v>95</v>
      </c>
      <c r="L43" s="4"/>
      <c r="M43" s="4"/>
      <c r="N43" s="11"/>
    </row>
    <row r="44" spans="1:15" ht="30" x14ac:dyDescent="0.25">
      <c r="A44" s="288"/>
      <c r="B44" s="17" t="s">
        <v>71</v>
      </c>
      <c r="C44" s="181">
        <v>34</v>
      </c>
      <c r="D44" s="181">
        <v>26</v>
      </c>
      <c r="L44" s="4"/>
    </row>
    <row r="45" spans="1:15" x14ac:dyDescent="0.25">
      <c r="A45" s="288"/>
      <c r="B45" s="201" t="s">
        <v>51</v>
      </c>
      <c r="C45" s="165">
        <v>156</v>
      </c>
      <c r="D45" s="165">
        <v>451</v>
      </c>
      <c r="L45" s="4"/>
    </row>
    <row r="46" spans="1:15" x14ac:dyDescent="0.25">
      <c r="A46" s="288"/>
      <c r="B46" s="201" t="s">
        <v>70</v>
      </c>
      <c r="C46" s="165">
        <v>438</v>
      </c>
      <c r="D46" s="165">
        <v>990</v>
      </c>
      <c r="N46" s="11"/>
    </row>
    <row r="47" spans="1:15" x14ac:dyDescent="0.25">
      <c r="A47" s="218" t="s">
        <v>8</v>
      </c>
      <c r="B47" s="201" t="s">
        <v>67</v>
      </c>
      <c r="C47" s="165">
        <v>16464</v>
      </c>
      <c r="D47" s="165">
        <v>12775</v>
      </c>
      <c r="L47" s="4"/>
      <c r="M47" s="4"/>
      <c r="N47" s="4"/>
    </row>
    <row r="48" spans="1:15" x14ac:dyDescent="0.25">
      <c r="A48" s="218"/>
      <c r="B48" s="201" t="s">
        <v>68</v>
      </c>
      <c r="C48" s="165">
        <v>14602</v>
      </c>
      <c r="D48" s="165">
        <v>10792</v>
      </c>
    </row>
    <row r="49" spans="1:13" x14ac:dyDescent="0.25">
      <c r="A49" s="218"/>
      <c r="B49" s="201" t="s">
        <v>69</v>
      </c>
      <c r="C49" s="165">
        <v>450</v>
      </c>
      <c r="D49" s="165">
        <v>276</v>
      </c>
    </row>
    <row r="50" spans="1:13" ht="30" x14ac:dyDescent="0.25">
      <c r="A50" s="218"/>
      <c r="B50" s="17" t="s">
        <v>71</v>
      </c>
      <c r="C50" s="165">
        <v>84</v>
      </c>
      <c r="D50" s="165">
        <v>47</v>
      </c>
    </row>
    <row r="51" spans="1:13" x14ac:dyDescent="0.25">
      <c r="A51" s="218"/>
      <c r="B51" s="201" t="s">
        <v>51</v>
      </c>
      <c r="C51" s="165">
        <v>209</v>
      </c>
      <c r="D51" s="165">
        <v>612</v>
      </c>
    </row>
    <row r="52" spans="1:13" x14ac:dyDescent="0.25">
      <c r="A52" s="218"/>
      <c r="B52" s="201" t="s">
        <v>70</v>
      </c>
      <c r="C52" s="165">
        <v>595</v>
      </c>
      <c r="D52" s="165">
        <v>1257</v>
      </c>
    </row>
    <row r="53" spans="1:13" x14ac:dyDescent="0.25">
      <c r="A53" s="322" t="s">
        <v>214</v>
      </c>
      <c r="B53" s="322"/>
      <c r="C53" s="322"/>
      <c r="D53" s="322"/>
    </row>
    <row r="55" spans="1:13" x14ac:dyDescent="0.25">
      <c r="A55" s="319" t="s">
        <v>379</v>
      </c>
      <c r="B55" s="320"/>
      <c r="C55" s="320"/>
      <c r="D55" s="320"/>
      <c r="E55" s="320"/>
      <c r="F55" s="320"/>
      <c r="G55" s="320"/>
      <c r="H55" s="320"/>
      <c r="I55" s="320"/>
      <c r="J55" s="320"/>
    </row>
    <row r="57" spans="1:13" x14ac:dyDescent="0.25">
      <c r="A57" s="297" t="s">
        <v>16</v>
      </c>
      <c r="B57" s="297"/>
      <c r="C57" s="316">
        <v>2015</v>
      </c>
      <c r="D57" s="317"/>
      <c r="E57" s="316">
        <v>2017</v>
      </c>
      <c r="F57" s="317"/>
    </row>
    <row r="58" spans="1:13" ht="30" x14ac:dyDescent="0.25">
      <c r="A58" s="199" t="s">
        <v>57</v>
      </c>
      <c r="B58" s="200" t="s">
        <v>374</v>
      </c>
      <c r="C58" s="196" t="s">
        <v>144</v>
      </c>
      <c r="D58" s="196" t="s">
        <v>182</v>
      </c>
      <c r="E58" s="196" t="s">
        <v>144</v>
      </c>
      <c r="F58" s="196" t="s">
        <v>182</v>
      </c>
    </row>
    <row r="59" spans="1:13" x14ac:dyDescent="0.25">
      <c r="A59" s="240" t="s">
        <v>67</v>
      </c>
      <c r="B59" s="199" t="s">
        <v>375</v>
      </c>
      <c r="C59" s="54">
        <v>0.44373849999999998</v>
      </c>
      <c r="D59" s="54">
        <v>8.5754999999999998E-3</v>
      </c>
      <c r="E59" s="54">
        <v>0.40868260000000001</v>
      </c>
      <c r="F59" s="54">
        <v>1.03421E-2</v>
      </c>
      <c r="H59" s="215"/>
      <c r="I59" s="216"/>
      <c r="J59" s="216"/>
      <c r="K59" s="215"/>
      <c r="L59" s="216"/>
      <c r="M59" s="216"/>
    </row>
    <row r="60" spans="1:13" x14ac:dyDescent="0.25">
      <c r="A60" s="240"/>
      <c r="B60" s="199" t="s">
        <v>376</v>
      </c>
      <c r="C60" s="54">
        <v>0.51030189999999997</v>
      </c>
      <c r="D60" s="54">
        <v>5.5421999999999997E-3</v>
      </c>
      <c r="E60" s="54">
        <v>0.49920120000000001</v>
      </c>
      <c r="F60" s="54">
        <v>5.8373000000000001E-3</v>
      </c>
      <c r="H60" s="215"/>
      <c r="I60" s="216"/>
      <c r="J60" s="217"/>
      <c r="K60" s="215"/>
      <c r="L60" s="216"/>
      <c r="M60" s="216"/>
    </row>
    <row r="61" spans="1:13" x14ac:dyDescent="0.25">
      <c r="A61" s="240" t="s">
        <v>68</v>
      </c>
      <c r="B61" s="199" t="s">
        <v>375</v>
      </c>
      <c r="C61" s="54">
        <v>0.48990119999999998</v>
      </c>
      <c r="D61" s="54">
        <v>8.4781000000000006E-3</v>
      </c>
      <c r="E61" s="54">
        <v>0.4720164</v>
      </c>
      <c r="F61" s="54">
        <v>1.0353299999999999E-2</v>
      </c>
      <c r="H61" s="215"/>
      <c r="I61" s="216"/>
      <c r="J61" s="216"/>
      <c r="K61" s="215"/>
      <c r="L61" s="216"/>
      <c r="M61" s="216"/>
    </row>
    <row r="62" spans="1:13" x14ac:dyDescent="0.25">
      <c r="A62" s="240"/>
      <c r="B62" s="199" t="s">
        <v>376</v>
      </c>
      <c r="C62" s="54">
        <v>0.45680999999999999</v>
      </c>
      <c r="D62" s="54">
        <v>6.0882999999999996E-3</v>
      </c>
      <c r="E62" s="54">
        <v>0.42139009999999999</v>
      </c>
      <c r="F62" s="54">
        <v>5.8395000000000001E-3</v>
      </c>
      <c r="H62" s="215"/>
      <c r="I62" s="216"/>
      <c r="J62" s="216"/>
      <c r="K62" s="215"/>
      <c r="L62" s="216"/>
      <c r="M62" s="216"/>
    </row>
    <row r="63" spans="1:13" x14ac:dyDescent="0.25">
      <c r="A63" s="240" t="s">
        <v>69</v>
      </c>
      <c r="B63" s="199" t="s">
        <v>375</v>
      </c>
      <c r="C63" s="54">
        <v>3.6968800000000003E-2</v>
      </c>
      <c r="D63" s="54">
        <v>3.0062000000000001E-3</v>
      </c>
      <c r="E63" s="54">
        <v>3.2391999999999997E-2</v>
      </c>
      <c r="F63" s="54">
        <v>3.2894E-3</v>
      </c>
      <c r="H63" s="215"/>
      <c r="I63" s="216"/>
      <c r="J63" s="217"/>
      <c r="K63" s="215"/>
      <c r="L63" s="216"/>
      <c r="M63" s="216"/>
    </row>
    <row r="64" spans="1:13" x14ac:dyDescent="0.25">
      <c r="A64" s="240"/>
      <c r="B64" s="199" t="s">
        <v>376</v>
      </c>
      <c r="C64" s="54">
        <v>4.7318000000000004E-3</v>
      </c>
      <c r="D64" s="54">
        <v>5.2510000000000002E-4</v>
      </c>
      <c r="E64" s="54">
        <v>4.5463999999999999E-3</v>
      </c>
      <c r="F64" s="54">
        <v>6.2040000000000001E-4</v>
      </c>
      <c r="H64" s="215"/>
      <c r="I64" s="216"/>
      <c r="J64" s="216"/>
      <c r="K64" s="215"/>
      <c r="L64" s="216"/>
      <c r="M64" s="216"/>
    </row>
    <row r="65" spans="1:13" ht="24.75" customHeight="1" x14ac:dyDescent="0.25">
      <c r="A65" s="258" t="s">
        <v>71</v>
      </c>
      <c r="B65" s="199" t="s">
        <v>375</v>
      </c>
      <c r="C65" s="54">
        <v>3.5167000000000002E-3</v>
      </c>
      <c r="D65" s="54">
        <v>7.4859999999999998E-4</v>
      </c>
      <c r="E65" s="54">
        <v>4.6473E-3</v>
      </c>
      <c r="F65" s="54">
        <v>1.2564E-3</v>
      </c>
      <c r="H65" s="215"/>
      <c r="I65" s="216"/>
      <c r="J65" s="216"/>
      <c r="K65" s="215"/>
      <c r="L65" s="216"/>
      <c r="M65" s="216"/>
    </row>
    <row r="66" spans="1:13" ht="22.5" customHeight="1" x14ac:dyDescent="0.25">
      <c r="A66" s="258"/>
      <c r="B66" s="199" t="s">
        <v>376</v>
      </c>
      <c r="C66" s="54">
        <v>1.0778999999999999E-3</v>
      </c>
      <c r="D66" s="54">
        <v>2.3059999999999999E-4</v>
      </c>
      <c r="E66" s="54">
        <v>1.1704E-3</v>
      </c>
      <c r="F66" s="54">
        <v>2.9550000000000003E-4</v>
      </c>
      <c r="H66" s="215"/>
      <c r="I66" s="216"/>
      <c r="J66" s="216"/>
      <c r="K66" s="215"/>
      <c r="L66" s="216"/>
      <c r="M66" s="216"/>
    </row>
    <row r="67" spans="1:13" x14ac:dyDescent="0.25">
      <c r="A67" s="240" t="s">
        <v>51</v>
      </c>
      <c r="B67" s="199" t="s">
        <v>375</v>
      </c>
      <c r="C67" s="54">
        <v>7.6800999999999996E-3</v>
      </c>
      <c r="D67" s="54">
        <v>1.6838000000000001E-3</v>
      </c>
      <c r="E67" s="54">
        <v>3.2549700000000001E-2</v>
      </c>
      <c r="F67" s="54">
        <v>3.6143999999999998E-3</v>
      </c>
      <c r="H67" s="215"/>
      <c r="I67" s="216"/>
      <c r="J67" s="216"/>
      <c r="K67" s="215"/>
      <c r="L67" s="216"/>
      <c r="M67" s="216"/>
    </row>
    <row r="68" spans="1:13" x14ac:dyDescent="0.25">
      <c r="A68" s="240"/>
      <c r="B68" s="199" t="s">
        <v>376</v>
      </c>
      <c r="C68" s="54">
        <v>7.0540999999999998E-3</v>
      </c>
      <c r="D68" s="54">
        <v>7.7070000000000003E-4</v>
      </c>
      <c r="E68" s="54">
        <v>2.3506099999999999E-2</v>
      </c>
      <c r="F68" s="54">
        <v>2.2951E-3</v>
      </c>
      <c r="H68" s="215"/>
      <c r="I68" s="216"/>
      <c r="J68" s="216"/>
      <c r="K68" s="215"/>
      <c r="L68" s="216"/>
      <c r="M68" s="216"/>
    </row>
    <row r="69" spans="1:13" x14ac:dyDescent="0.25">
      <c r="A69" s="258" t="s">
        <v>243</v>
      </c>
      <c r="B69" s="199" t="s">
        <v>375</v>
      </c>
      <c r="C69" s="54">
        <v>1.8194599999999998E-2</v>
      </c>
      <c r="D69" s="54">
        <v>2.1683000000000002E-3</v>
      </c>
      <c r="E69" s="54">
        <v>4.9712100000000002E-2</v>
      </c>
      <c r="F69" s="54">
        <v>6.2392999999999997E-3</v>
      </c>
      <c r="H69" s="215"/>
      <c r="I69" s="216"/>
      <c r="J69" s="216"/>
      <c r="K69" s="215"/>
      <c r="L69" s="216"/>
      <c r="M69" s="216"/>
    </row>
    <row r="70" spans="1:13" x14ac:dyDescent="0.25">
      <c r="A70" s="258"/>
      <c r="B70" s="199" t="s">
        <v>376</v>
      </c>
      <c r="C70" s="54">
        <v>2.0024400000000001E-2</v>
      </c>
      <c r="D70" s="54">
        <v>2.8186000000000001E-3</v>
      </c>
      <c r="E70" s="54">
        <v>5.0185800000000003E-2</v>
      </c>
      <c r="F70" s="54">
        <v>3.3586000000000002E-3</v>
      </c>
      <c r="H70" s="215"/>
      <c r="I70" s="216"/>
      <c r="J70" s="216"/>
      <c r="K70" s="215"/>
      <c r="L70" s="216"/>
      <c r="M70" s="216"/>
    </row>
    <row r="71" spans="1:13" x14ac:dyDescent="0.25">
      <c r="A71" s="235" t="s">
        <v>214</v>
      </c>
      <c r="B71" s="235"/>
      <c r="C71" s="235"/>
      <c r="D71" s="235"/>
      <c r="E71" s="235"/>
      <c r="F71" s="235"/>
    </row>
  </sheetData>
  <mergeCells count="30">
    <mergeCell ref="A71:F71"/>
    <mergeCell ref="A53:D53"/>
    <mergeCell ref="A55:J55"/>
    <mergeCell ref="A57:B57"/>
    <mergeCell ref="C57:D57"/>
    <mergeCell ref="E57:F57"/>
    <mergeCell ref="A59:A60"/>
    <mergeCell ref="A61:A62"/>
    <mergeCell ref="A63:A64"/>
    <mergeCell ref="A65:A66"/>
    <mergeCell ref="A67:A68"/>
    <mergeCell ref="A69:A70"/>
    <mergeCell ref="A47:A52"/>
    <mergeCell ref="A14:A20"/>
    <mergeCell ref="A21:A26"/>
    <mergeCell ref="A27:B27"/>
    <mergeCell ref="A28:D28"/>
    <mergeCell ref="A30:J30"/>
    <mergeCell ref="A31:I31"/>
    <mergeCell ref="A33:B33"/>
    <mergeCell ref="C33:C34"/>
    <mergeCell ref="D33:D34"/>
    <mergeCell ref="A35:A40"/>
    <mergeCell ref="A41:A46"/>
    <mergeCell ref="A7:A13"/>
    <mergeCell ref="A2:J2"/>
    <mergeCell ref="A3:I3"/>
    <mergeCell ref="A5:B5"/>
    <mergeCell ref="C5:C6"/>
    <mergeCell ref="D5:D6"/>
  </mergeCells>
  <hyperlinks>
    <hyperlink ref="A1" location="Índice!A1" display="Índice" xr:uid="{2B92D2A1-739C-4583-85C7-C323AEE39035}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7B670-9443-4EA2-8652-CEE6B7217172}">
  <dimension ref="A1:P59"/>
  <sheetViews>
    <sheetView workbookViewId="0">
      <selection activeCell="A2" sqref="A2:O2"/>
    </sheetView>
  </sheetViews>
  <sheetFormatPr baseColWidth="10" defaultRowHeight="15" x14ac:dyDescent="0.25"/>
  <cols>
    <col min="1" max="1" width="19.7109375" customWidth="1"/>
  </cols>
  <sheetData>
    <row r="1" spans="1:15" s="204" customFormat="1" x14ac:dyDescent="0.25">
      <c r="A1" s="207" t="s">
        <v>273</v>
      </c>
    </row>
    <row r="2" spans="1:15" x14ac:dyDescent="0.25">
      <c r="A2" s="237" t="s">
        <v>381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5" x14ac:dyDescent="0.25">
      <c r="K4" s="133"/>
      <c r="L4" s="133"/>
      <c r="M4" s="133"/>
      <c r="N4" s="133"/>
    </row>
    <row r="5" spans="1:15" x14ac:dyDescent="0.25">
      <c r="A5" s="132" t="s">
        <v>16</v>
      </c>
      <c r="B5" s="254">
        <v>2003</v>
      </c>
      <c r="C5" s="254"/>
      <c r="D5" s="254">
        <v>2006</v>
      </c>
      <c r="E5" s="254"/>
      <c r="F5" s="254">
        <v>2009</v>
      </c>
      <c r="G5" s="254"/>
      <c r="H5" s="254">
        <v>2011</v>
      </c>
      <c r="I5" s="254"/>
      <c r="J5" s="254">
        <v>2013</v>
      </c>
      <c r="K5" s="254"/>
      <c r="L5" s="254">
        <v>2015</v>
      </c>
      <c r="M5" s="254"/>
      <c r="N5" s="254">
        <v>2017</v>
      </c>
      <c r="O5" s="254"/>
    </row>
    <row r="6" spans="1:15" x14ac:dyDescent="0.25">
      <c r="A6" s="132" t="s">
        <v>26</v>
      </c>
      <c r="B6" s="130" t="s">
        <v>9</v>
      </c>
      <c r="C6" s="130" t="s">
        <v>10</v>
      </c>
      <c r="D6" s="130" t="s">
        <v>9</v>
      </c>
      <c r="E6" s="130" t="s">
        <v>10</v>
      </c>
      <c r="F6" s="130" t="s">
        <v>9</v>
      </c>
      <c r="G6" s="130" t="s">
        <v>10</v>
      </c>
      <c r="H6" s="130" t="s">
        <v>9</v>
      </c>
      <c r="I6" s="130" t="s">
        <v>10</v>
      </c>
      <c r="J6" s="130" t="s">
        <v>9</v>
      </c>
      <c r="K6" s="130" t="s">
        <v>10</v>
      </c>
      <c r="L6" s="130" t="s">
        <v>9</v>
      </c>
      <c r="M6" s="130" t="s">
        <v>10</v>
      </c>
      <c r="N6" s="130" t="s">
        <v>9</v>
      </c>
      <c r="O6" s="130" t="s">
        <v>10</v>
      </c>
    </row>
    <row r="7" spans="1:15" ht="30" x14ac:dyDescent="0.25">
      <c r="A7" s="17" t="s">
        <v>244</v>
      </c>
      <c r="B7" s="134">
        <v>875632</v>
      </c>
      <c r="C7" s="134">
        <v>790821</v>
      </c>
      <c r="D7" s="134">
        <v>836539</v>
      </c>
      <c r="E7" s="134">
        <v>771680</v>
      </c>
      <c r="F7" s="134">
        <v>769431</v>
      </c>
      <c r="G7" s="134">
        <v>722022</v>
      </c>
      <c r="H7" s="134">
        <v>772520</v>
      </c>
      <c r="I7" s="134">
        <v>700775</v>
      </c>
      <c r="J7" s="134">
        <v>732782</v>
      </c>
      <c r="K7" s="134">
        <v>622199</v>
      </c>
      <c r="L7" s="134">
        <v>661560</v>
      </c>
      <c r="M7" s="134">
        <v>603033</v>
      </c>
      <c r="N7" s="134">
        <v>623058</v>
      </c>
      <c r="O7" s="134">
        <v>527372</v>
      </c>
    </row>
    <row r="8" spans="1:15" ht="30" x14ac:dyDescent="0.25">
      <c r="A8" s="17" t="s">
        <v>245</v>
      </c>
      <c r="B8" s="134">
        <v>1076668</v>
      </c>
      <c r="C8" s="134">
        <v>1134865</v>
      </c>
      <c r="D8" s="134">
        <v>1208306</v>
      </c>
      <c r="E8" s="134">
        <v>1248629</v>
      </c>
      <c r="F8" s="134">
        <v>1294920</v>
      </c>
      <c r="G8" s="134">
        <v>1366247</v>
      </c>
      <c r="H8" s="134">
        <v>1375929</v>
      </c>
      <c r="I8" s="134">
        <v>1486598</v>
      </c>
      <c r="J8" s="134">
        <v>1355544</v>
      </c>
      <c r="K8" s="134">
        <v>1486043</v>
      </c>
      <c r="L8" s="134">
        <v>1450706</v>
      </c>
      <c r="M8" s="134">
        <v>1544393</v>
      </c>
      <c r="N8" s="134">
        <v>1446379</v>
      </c>
      <c r="O8" s="134">
        <v>1546250</v>
      </c>
    </row>
    <row r="9" spans="1:15" x14ac:dyDescent="0.25">
      <c r="A9" s="132" t="s">
        <v>8</v>
      </c>
      <c r="B9" s="134">
        <f>SUM(B7:B8)</f>
        <v>1952300</v>
      </c>
      <c r="C9" s="134">
        <f t="shared" ref="C9:I9" si="0">SUM(C7:C8)</f>
        <v>1925686</v>
      </c>
      <c r="D9" s="134">
        <f t="shared" si="0"/>
        <v>2044845</v>
      </c>
      <c r="E9" s="134">
        <f t="shared" si="0"/>
        <v>2020309</v>
      </c>
      <c r="F9" s="134">
        <f t="shared" si="0"/>
        <v>2064351</v>
      </c>
      <c r="G9" s="134">
        <f t="shared" si="0"/>
        <v>2088269</v>
      </c>
      <c r="H9" s="134">
        <f t="shared" si="0"/>
        <v>2148449</v>
      </c>
      <c r="I9" s="134">
        <f t="shared" si="0"/>
        <v>2187373</v>
      </c>
      <c r="J9" s="134">
        <f t="shared" ref="J9" si="1">SUM(J7:J8)</f>
        <v>2088326</v>
      </c>
      <c r="K9" s="134">
        <f t="shared" ref="K9" si="2">SUM(K7:K8)</f>
        <v>2108242</v>
      </c>
      <c r="L9" s="134">
        <f t="shared" ref="L9" si="3">SUM(L7:L8)</f>
        <v>2112266</v>
      </c>
      <c r="M9" s="134">
        <f t="shared" ref="M9" si="4">SUM(M7:M8)</f>
        <v>2147426</v>
      </c>
      <c r="N9" s="134">
        <f t="shared" ref="N9" si="5">SUM(N7:N8)</f>
        <v>2069437</v>
      </c>
      <c r="O9" s="134">
        <f t="shared" ref="O9" si="6">SUM(O7:O8)</f>
        <v>2073622</v>
      </c>
    </row>
    <row r="10" spans="1:15" x14ac:dyDescent="0.25">
      <c r="A10" s="235" t="s">
        <v>181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</row>
    <row r="11" spans="1:15" x14ac:dyDescent="0.25">
      <c r="K11" s="133"/>
      <c r="L11" s="133"/>
      <c r="M11" s="133"/>
      <c r="N11" s="133"/>
    </row>
    <row r="12" spans="1:15" x14ac:dyDescent="0.25">
      <c r="A12" s="237" t="s">
        <v>382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</row>
    <row r="13" spans="1:15" x14ac:dyDescent="0.25">
      <c r="A13" s="232" t="s">
        <v>197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133"/>
      <c r="M13" s="133"/>
      <c r="N13" s="133"/>
      <c r="O13" s="133"/>
    </row>
    <row r="14" spans="1:15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15" x14ac:dyDescent="0.25">
      <c r="A15" s="132" t="s">
        <v>16</v>
      </c>
      <c r="B15" s="254">
        <v>2003</v>
      </c>
      <c r="C15" s="254"/>
      <c r="D15" s="254">
        <v>2006</v>
      </c>
      <c r="E15" s="254"/>
      <c r="F15" s="254">
        <v>2009</v>
      </c>
      <c r="G15" s="254"/>
      <c r="H15" s="254">
        <v>2011</v>
      </c>
      <c r="I15" s="254"/>
      <c r="J15" s="254">
        <v>2013</v>
      </c>
      <c r="K15" s="254"/>
      <c r="L15" s="254">
        <v>2015</v>
      </c>
      <c r="M15" s="254"/>
      <c r="N15" s="254">
        <v>2017</v>
      </c>
      <c r="O15" s="254"/>
    </row>
    <row r="16" spans="1:15" x14ac:dyDescent="0.25">
      <c r="A16" s="132" t="s">
        <v>26</v>
      </c>
      <c r="B16" s="130" t="s">
        <v>9</v>
      </c>
      <c r="C16" s="130" t="s">
        <v>10</v>
      </c>
      <c r="D16" s="130" t="s">
        <v>9</v>
      </c>
      <c r="E16" s="130" t="s">
        <v>10</v>
      </c>
      <c r="F16" s="130" t="s">
        <v>9</v>
      </c>
      <c r="G16" s="130" t="s">
        <v>10</v>
      </c>
      <c r="H16" s="130" t="s">
        <v>9</v>
      </c>
      <c r="I16" s="130" t="s">
        <v>10</v>
      </c>
      <c r="J16" s="130" t="s">
        <v>9</v>
      </c>
      <c r="K16" s="130" t="s">
        <v>10</v>
      </c>
      <c r="L16" s="130" t="s">
        <v>9</v>
      </c>
      <c r="M16" s="130" t="s">
        <v>10</v>
      </c>
      <c r="N16" s="130" t="s">
        <v>9</v>
      </c>
      <c r="O16" s="130" t="s">
        <v>10</v>
      </c>
    </row>
    <row r="17" spans="1:16" ht="30" x14ac:dyDescent="0.25">
      <c r="A17" s="17" t="s">
        <v>244</v>
      </c>
      <c r="B17" s="134">
        <v>17145</v>
      </c>
      <c r="C17" s="134">
        <v>15333</v>
      </c>
      <c r="D17" s="134">
        <v>15858</v>
      </c>
      <c r="E17" s="134">
        <v>14449</v>
      </c>
      <c r="F17" s="134">
        <v>12917</v>
      </c>
      <c r="G17" s="134">
        <v>11731</v>
      </c>
      <c r="H17" s="134">
        <v>9380</v>
      </c>
      <c r="I17" s="134">
        <v>8635</v>
      </c>
      <c r="J17" s="134">
        <v>9468</v>
      </c>
      <c r="K17" s="134">
        <v>8371</v>
      </c>
      <c r="L17" s="134">
        <v>10508</v>
      </c>
      <c r="M17" s="134">
        <v>9272</v>
      </c>
      <c r="N17" s="134">
        <v>7692</v>
      </c>
      <c r="O17" s="134">
        <v>6492</v>
      </c>
    </row>
    <row r="18" spans="1:16" ht="30" x14ac:dyDescent="0.25">
      <c r="A18" s="17" t="s">
        <v>245</v>
      </c>
      <c r="B18" s="134">
        <v>13638</v>
      </c>
      <c r="C18" s="134">
        <v>14914</v>
      </c>
      <c r="D18" s="181">
        <v>16421</v>
      </c>
      <c r="E18" s="134">
        <v>17325</v>
      </c>
      <c r="F18" s="134">
        <v>16471</v>
      </c>
      <c r="G18" s="134">
        <v>17575</v>
      </c>
      <c r="H18" s="134">
        <v>15005</v>
      </c>
      <c r="I18" s="134">
        <v>16230</v>
      </c>
      <c r="J18" s="181">
        <v>16684</v>
      </c>
      <c r="K18" s="181">
        <v>18212</v>
      </c>
      <c r="L18" s="134">
        <v>20401</v>
      </c>
      <c r="M18" s="134">
        <v>21828</v>
      </c>
      <c r="N18" s="134">
        <v>16556</v>
      </c>
      <c r="O18" s="134">
        <v>17771</v>
      </c>
    </row>
    <row r="19" spans="1:16" x14ac:dyDescent="0.25">
      <c r="A19" s="132" t="s">
        <v>8</v>
      </c>
      <c r="B19" s="134">
        <f>SUM(B17:B18)</f>
        <v>30783</v>
      </c>
      <c r="C19" s="134">
        <f t="shared" ref="C19" si="7">SUM(C17:C18)</f>
        <v>30247</v>
      </c>
      <c r="D19" s="134">
        <f t="shared" ref="D19" si="8">SUM(D17:D18)</f>
        <v>32279</v>
      </c>
      <c r="E19" s="134">
        <f t="shared" ref="E19" si="9">SUM(E17:E18)</f>
        <v>31774</v>
      </c>
      <c r="F19" s="134">
        <f t="shared" ref="F19" si="10">SUM(F17:F18)</f>
        <v>29388</v>
      </c>
      <c r="G19" s="134">
        <f t="shared" ref="G19" si="11">SUM(G17:G18)</f>
        <v>29306</v>
      </c>
      <c r="H19" s="134">
        <f t="shared" ref="H19" si="12">SUM(H17:H18)</f>
        <v>24385</v>
      </c>
      <c r="I19" s="134">
        <f t="shared" ref="I19" si="13">SUM(I17:I18)</f>
        <v>24865</v>
      </c>
      <c r="J19" s="134">
        <f t="shared" ref="J19" si="14">SUM(J17:J18)</f>
        <v>26152</v>
      </c>
      <c r="K19" s="134">
        <f t="shared" ref="K19" si="15">SUM(K17:K18)</f>
        <v>26583</v>
      </c>
      <c r="L19" s="134">
        <f t="shared" ref="L19" si="16">SUM(L17:L18)</f>
        <v>30909</v>
      </c>
      <c r="M19" s="134">
        <f t="shared" ref="M19" si="17">SUM(M17:M18)</f>
        <v>31100</v>
      </c>
      <c r="N19" s="134">
        <f t="shared" ref="N19" si="18">SUM(N17:N18)</f>
        <v>24248</v>
      </c>
      <c r="O19" s="134">
        <f t="shared" ref="O19" si="19">SUM(O17:O18)</f>
        <v>24263</v>
      </c>
    </row>
    <row r="20" spans="1:16" x14ac:dyDescent="0.25">
      <c r="A20" s="235" t="s">
        <v>181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1:16" x14ac:dyDescent="0.25">
      <c r="K21" s="133"/>
      <c r="L21" s="133"/>
      <c r="M21" s="133"/>
      <c r="N21" s="133"/>
    </row>
    <row r="22" spans="1:16" x14ac:dyDescent="0.25">
      <c r="A22" s="237" t="s">
        <v>383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</row>
    <row r="23" spans="1:16" x14ac:dyDescent="0.25">
      <c r="A23" s="232" t="s">
        <v>197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133"/>
      <c r="M23" s="133"/>
      <c r="N23" s="133"/>
      <c r="O23" s="133"/>
    </row>
    <row r="24" spans="1:16" x14ac:dyDescent="0.25">
      <c r="A24" s="133"/>
      <c r="B24" s="133"/>
      <c r="C24" s="133"/>
      <c r="D24" s="133"/>
      <c r="J24" s="173"/>
      <c r="K24" s="173"/>
      <c r="L24" s="173"/>
      <c r="M24" s="173"/>
      <c r="N24" s="4"/>
      <c r="O24" s="4"/>
    </row>
    <row r="25" spans="1:16" x14ac:dyDescent="0.25">
      <c r="A25" s="133"/>
      <c r="B25" s="133"/>
      <c r="C25" s="316">
        <v>2013</v>
      </c>
      <c r="D25" s="317"/>
      <c r="E25" s="316">
        <v>2015</v>
      </c>
      <c r="F25" s="317"/>
      <c r="G25" s="316">
        <v>2017</v>
      </c>
      <c r="H25" s="317"/>
      <c r="I25" s="4"/>
      <c r="J25" s="4"/>
      <c r="K25" s="173"/>
      <c r="L25" s="173"/>
      <c r="M25" s="173"/>
      <c r="N25" s="173"/>
      <c r="O25" s="4"/>
      <c r="P25" s="4"/>
    </row>
    <row r="26" spans="1:16" ht="30" x14ac:dyDescent="0.25">
      <c r="A26" s="133"/>
      <c r="B26" s="132" t="s">
        <v>26</v>
      </c>
      <c r="C26" s="128" t="s">
        <v>144</v>
      </c>
      <c r="D26" s="128" t="s">
        <v>182</v>
      </c>
      <c r="E26" s="128" t="s">
        <v>144</v>
      </c>
      <c r="F26" s="128" t="s">
        <v>182</v>
      </c>
      <c r="G26" s="128" t="s">
        <v>144</v>
      </c>
      <c r="H26" s="128" t="s">
        <v>182</v>
      </c>
      <c r="I26" s="4"/>
      <c r="J26" s="4"/>
      <c r="K26" s="173"/>
      <c r="L26" s="173"/>
      <c r="M26" s="4"/>
      <c r="N26" s="4"/>
      <c r="O26" s="4"/>
      <c r="P26" s="4"/>
    </row>
    <row r="27" spans="1:16" x14ac:dyDescent="0.25">
      <c r="A27" s="323" t="s">
        <v>244</v>
      </c>
      <c r="B27" s="137" t="s">
        <v>9</v>
      </c>
      <c r="C27" s="54">
        <v>0.3508944</v>
      </c>
      <c r="D27" s="54">
        <v>6.0128999999999998E-3</v>
      </c>
      <c r="E27" s="54">
        <v>0.31319920000000001</v>
      </c>
      <c r="F27" s="54">
        <v>5.1856999999999997E-3</v>
      </c>
      <c r="G27" s="54">
        <v>0.30107610000000001</v>
      </c>
      <c r="H27" s="54">
        <v>5.3870999999999997E-3</v>
      </c>
      <c r="I27" s="133"/>
      <c r="J27" s="173"/>
      <c r="K27" s="173"/>
      <c r="L27" s="173"/>
      <c r="M27" s="4"/>
      <c r="N27" s="4"/>
      <c r="O27" s="173"/>
    </row>
    <row r="28" spans="1:16" x14ac:dyDescent="0.25">
      <c r="A28" s="324"/>
      <c r="B28" s="34" t="s">
        <v>10</v>
      </c>
      <c r="C28" s="54">
        <v>0.29512690000000003</v>
      </c>
      <c r="D28" s="54">
        <v>4.9175E-3</v>
      </c>
      <c r="E28" s="54">
        <v>0.28081669999999997</v>
      </c>
      <c r="F28" s="54">
        <v>4.6350000000000002E-3</v>
      </c>
      <c r="G28" s="54">
        <v>0.2543241</v>
      </c>
      <c r="H28" s="54">
        <v>5.0724000000000003E-3</v>
      </c>
      <c r="I28" s="133"/>
      <c r="J28" s="173"/>
      <c r="K28" s="173"/>
      <c r="L28" s="173"/>
      <c r="M28" s="173"/>
      <c r="N28" s="4"/>
      <c r="O28" s="4"/>
    </row>
    <row r="29" spans="1:16" x14ac:dyDescent="0.25">
      <c r="A29" s="323" t="s">
        <v>245</v>
      </c>
      <c r="B29" s="34" t="s">
        <v>9</v>
      </c>
      <c r="C29" s="54">
        <v>0.64910559999999995</v>
      </c>
      <c r="D29" s="54">
        <v>6.0128999999999998E-3</v>
      </c>
      <c r="E29" s="54">
        <v>0.68680079999999999</v>
      </c>
      <c r="F29" s="54">
        <v>5.1856999999999997E-3</v>
      </c>
      <c r="G29" s="54">
        <v>0.69892390000000004</v>
      </c>
      <c r="H29" s="54">
        <v>5.3870999999999997E-3</v>
      </c>
      <c r="I29" s="133"/>
      <c r="J29" s="173"/>
      <c r="K29" s="173"/>
      <c r="L29" s="173"/>
      <c r="M29" s="173"/>
      <c r="N29" s="173"/>
      <c r="O29" s="173"/>
    </row>
    <row r="30" spans="1:16" x14ac:dyDescent="0.25">
      <c r="A30" s="324"/>
      <c r="B30" s="34" t="s">
        <v>10</v>
      </c>
      <c r="C30" s="54">
        <v>0.70487310000000003</v>
      </c>
      <c r="D30" s="54">
        <v>4.9175E-3</v>
      </c>
      <c r="E30" s="54">
        <v>0.71918329999999997</v>
      </c>
      <c r="F30" s="54">
        <v>4.6350000000000002E-3</v>
      </c>
      <c r="G30" s="54">
        <v>0.74567589999999995</v>
      </c>
      <c r="H30" s="54">
        <v>5.0724000000000003E-3</v>
      </c>
      <c r="I30" s="133"/>
      <c r="J30" s="173"/>
      <c r="K30" s="173"/>
      <c r="L30" s="173"/>
      <c r="M30" s="4"/>
      <c r="N30" s="4"/>
      <c r="O30" s="173"/>
    </row>
    <row r="31" spans="1:16" x14ac:dyDescent="0.25">
      <c r="A31" s="235" t="s">
        <v>214</v>
      </c>
      <c r="B31" s="235"/>
      <c r="C31" s="235"/>
      <c r="D31" s="235"/>
      <c r="E31" s="235"/>
      <c r="F31" s="235"/>
      <c r="G31" s="235"/>
      <c r="H31" s="235"/>
      <c r="I31" s="133"/>
      <c r="J31" s="173"/>
      <c r="K31" s="173"/>
      <c r="L31" s="173"/>
      <c r="M31" s="4"/>
      <c r="N31" s="4"/>
      <c r="O31" s="173"/>
    </row>
    <row r="32" spans="1:16" x14ac:dyDescent="0.25">
      <c r="A32" s="133"/>
      <c r="B32" s="133"/>
      <c r="H32" s="133"/>
      <c r="I32" s="133"/>
      <c r="J32" s="173"/>
      <c r="K32" s="173"/>
      <c r="L32" s="173"/>
      <c r="M32" s="173"/>
      <c r="N32" s="4"/>
      <c r="O32" s="4"/>
    </row>
    <row r="33" spans="1:15" x14ac:dyDescent="0.25">
      <c r="A33" s="173"/>
      <c r="B33" s="173"/>
      <c r="C33" s="173"/>
      <c r="D33" s="173"/>
      <c r="E33" s="173"/>
      <c r="F33" s="173"/>
      <c r="H33" s="133"/>
      <c r="I33" s="133"/>
      <c r="J33" s="173"/>
      <c r="K33" s="173"/>
      <c r="L33" s="173"/>
      <c r="M33" s="173"/>
      <c r="N33" s="173"/>
      <c r="O33" s="173"/>
    </row>
    <row r="34" spans="1:15" x14ac:dyDescent="0.25">
      <c r="A34" s="173"/>
      <c r="B34" s="173"/>
      <c r="C34" s="173"/>
      <c r="D34" s="173"/>
      <c r="E34" s="4"/>
      <c r="F34" s="4"/>
      <c r="H34" s="133"/>
      <c r="J34" s="173"/>
      <c r="K34" s="173"/>
      <c r="L34" s="173"/>
      <c r="M34" s="4"/>
      <c r="N34" s="4"/>
      <c r="O34" s="173"/>
    </row>
    <row r="35" spans="1:15" x14ac:dyDescent="0.25">
      <c r="A35" s="173"/>
      <c r="B35" s="173"/>
      <c r="C35" s="173"/>
      <c r="D35" s="173"/>
      <c r="E35" s="4"/>
      <c r="F35" s="4"/>
      <c r="H35" s="133"/>
      <c r="J35" s="173"/>
      <c r="K35" s="173"/>
      <c r="L35" s="173"/>
      <c r="M35" s="4"/>
      <c r="N35" s="4"/>
      <c r="O35" s="173"/>
    </row>
    <row r="36" spans="1:15" x14ac:dyDescent="0.25">
      <c r="A36" s="173"/>
      <c r="B36" s="173"/>
      <c r="C36" s="173"/>
      <c r="D36" s="173"/>
      <c r="E36" s="173"/>
      <c r="F36" s="173"/>
      <c r="J36" s="173"/>
      <c r="K36" s="173"/>
      <c r="L36" s="173"/>
      <c r="M36" s="173"/>
      <c r="N36" s="4"/>
      <c r="O36" s="4"/>
    </row>
    <row r="37" spans="1:15" x14ac:dyDescent="0.25">
      <c r="A37" s="173"/>
      <c r="B37" s="173"/>
      <c r="C37" s="173"/>
      <c r="D37" s="173"/>
      <c r="E37" s="173"/>
      <c r="F37" s="173"/>
      <c r="J37" s="173"/>
      <c r="K37" s="173"/>
      <c r="L37" s="173"/>
      <c r="M37" s="173"/>
      <c r="N37" s="173"/>
      <c r="O37" s="173"/>
    </row>
    <row r="38" spans="1:15" x14ac:dyDescent="0.25">
      <c r="A38" s="173"/>
      <c r="B38" s="173"/>
      <c r="C38" s="173"/>
      <c r="D38" s="173"/>
      <c r="E38" s="4"/>
      <c r="F38" s="4"/>
      <c r="J38" s="173"/>
      <c r="K38" s="173"/>
      <c r="L38" s="173"/>
      <c r="M38" s="4"/>
      <c r="N38" s="4"/>
      <c r="O38" s="173"/>
    </row>
    <row r="39" spans="1:15" x14ac:dyDescent="0.25">
      <c r="A39" s="173"/>
      <c r="B39" s="173"/>
      <c r="C39" s="173"/>
      <c r="D39" s="173"/>
      <c r="E39" s="4"/>
      <c r="F39" s="4"/>
      <c r="J39" s="173"/>
      <c r="K39" s="173"/>
      <c r="L39" s="173"/>
      <c r="M39" s="4"/>
      <c r="N39" s="4"/>
      <c r="O39" s="173"/>
    </row>
    <row r="40" spans="1:15" x14ac:dyDescent="0.25">
      <c r="A40" s="173"/>
      <c r="B40" s="173"/>
      <c r="C40" s="173"/>
      <c r="D40" s="173"/>
      <c r="E40" s="173"/>
      <c r="F40" s="173"/>
      <c r="J40" s="173"/>
      <c r="K40" s="173"/>
      <c r="L40" s="173"/>
      <c r="M40" s="173"/>
      <c r="N40" s="4"/>
      <c r="O40" s="4"/>
    </row>
    <row r="41" spans="1:15" x14ac:dyDescent="0.25">
      <c r="A41" s="173"/>
      <c r="B41" s="173"/>
      <c r="C41" s="173"/>
      <c r="D41" s="173"/>
      <c r="E41" s="173"/>
      <c r="F41" s="173"/>
      <c r="J41" s="173"/>
      <c r="K41" s="173"/>
      <c r="L41" s="173"/>
      <c r="M41" s="173"/>
      <c r="N41" s="173"/>
      <c r="O41" s="173"/>
    </row>
    <row r="42" spans="1:15" x14ac:dyDescent="0.25">
      <c r="A42" s="173"/>
      <c r="B42" s="173"/>
      <c r="C42" s="173"/>
      <c r="D42" s="173"/>
      <c r="E42" s="4"/>
      <c r="F42" s="4"/>
      <c r="J42" s="173"/>
      <c r="K42" s="173"/>
      <c r="L42" s="173"/>
      <c r="M42" s="4"/>
      <c r="N42" s="4"/>
      <c r="O42" s="173"/>
    </row>
    <row r="43" spans="1:15" x14ac:dyDescent="0.25">
      <c r="A43" s="173"/>
      <c r="B43" s="173"/>
      <c r="C43" s="173"/>
      <c r="D43" s="173"/>
      <c r="E43" s="4"/>
      <c r="F43" s="4"/>
      <c r="J43" s="173"/>
      <c r="K43" s="173"/>
      <c r="L43" s="173"/>
      <c r="M43" s="4"/>
      <c r="N43" s="4"/>
      <c r="O43" s="173"/>
    </row>
    <row r="44" spans="1:15" x14ac:dyDescent="0.25">
      <c r="A44" s="173"/>
      <c r="B44" s="173"/>
      <c r="C44" s="173"/>
      <c r="D44" s="173"/>
      <c r="E44" s="173"/>
      <c r="F44" s="173"/>
      <c r="J44" s="173"/>
      <c r="K44" s="173"/>
      <c r="L44" s="173"/>
      <c r="M44" s="173"/>
      <c r="N44" s="4"/>
      <c r="O44" s="4"/>
    </row>
    <row r="45" spans="1:15" x14ac:dyDescent="0.25">
      <c r="A45" s="173"/>
      <c r="B45" s="173"/>
      <c r="C45" s="173"/>
      <c r="D45" s="173"/>
      <c r="E45" s="173"/>
      <c r="F45" s="173"/>
      <c r="J45" s="173"/>
      <c r="K45" s="173"/>
      <c r="L45" s="173"/>
      <c r="M45" s="173"/>
      <c r="N45" s="173"/>
      <c r="O45" s="173"/>
    </row>
    <row r="46" spans="1:15" x14ac:dyDescent="0.25">
      <c r="A46" s="173"/>
      <c r="B46" s="173"/>
      <c r="C46" s="173"/>
      <c r="D46" s="173"/>
      <c r="E46" s="4"/>
      <c r="F46" s="4"/>
      <c r="J46" s="173"/>
      <c r="K46" s="173"/>
      <c r="L46" s="173"/>
      <c r="M46" s="4"/>
      <c r="N46" s="4"/>
      <c r="O46" s="173"/>
    </row>
    <row r="47" spans="1:15" x14ac:dyDescent="0.25">
      <c r="A47" s="173"/>
      <c r="B47" s="173"/>
      <c r="C47" s="173"/>
      <c r="D47" s="173"/>
      <c r="E47" s="4"/>
      <c r="F47" s="4"/>
      <c r="J47" s="173"/>
      <c r="K47" s="173"/>
      <c r="L47" s="173"/>
      <c r="M47" s="4"/>
      <c r="N47" s="4"/>
      <c r="O47" s="173"/>
    </row>
    <row r="48" spans="1:15" x14ac:dyDescent="0.25">
      <c r="A48" s="173"/>
      <c r="B48" s="173"/>
      <c r="C48" s="173"/>
      <c r="D48" s="173"/>
      <c r="E48" s="173"/>
      <c r="F48" s="173"/>
      <c r="J48" s="173"/>
      <c r="K48" s="173"/>
      <c r="L48" s="173"/>
      <c r="M48" s="173"/>
      <c r="N48" s="4"/>
      <c r="O48" s="4"/>
    </row>
    <row r="49" spans="1:15" x14ac:dyDescent="0.25">
      <c r="A49" s="173"/>
      <c r="B49" s="173"/>
      <c r="C49" s="173"/>
      <c r="D49" s="173"/>
      <c r="E49" s="173"/>
      <c r="F49" s="173"/>
      <c r="J49" s="173"/>
      <c r="K49" s="173"/>
      <c r="L49" s="173"/>
      <c r="M49" s="173"/>
      <c r="N49" s="173"/>
      <c r="O49" s="173"/>
    </row>
    <row r="50" spans="1:15" x14ac:dyDescent="0.25">
      <c r="A50" s="173"/>
      <c r="B50" s="173"/>
      <c r="C50" s="173"/>
      <c r="D50" s="173"/>
      <c r="E50" s="4"/>
      <c r="F50" s="4"/>
      <c r="K50" s="173"/>
      <c r="L50" s="173"/>
      <c r="M50" s="4"/>
      <c r="N50" s="4"/>
    </row>
    <row r="51" spans="1:15" x14ac:dyDescent="0.25">
      <c r="A51" s="173"/>
      <c r="B51" s="173"/>
      <c r="C51" s="173"/>
      <c r="D51" s="173"/>
      <c r="E51" s="4"/>
      <c r="F51" s="4"/>
      <c r="K51" s="173"/>
      <c r="L51" s="173"/>
      <c r="M51" s="4"/>
      <c r="N51" s="4"/>
    </row>
    <row r="52" spans="1:15" x14ac:dyDescent="0.25">
      <c r="A52" s="173"/>
      <c r="B52" s="173"/>
      <c r="C52" s="173"/>
      <c r="D52" s="173"/>
      <c r="E52" s="173"/>
      <c r="F52" s="173"/>
    </row>
    <row r="53" spans="1:15" x14ac:dyDescent="0.25">
      <c r="A53" s="173"/>
      <c r="B53" s="173"/>
      <c r="C53" s="173"/>
      <c r="D53" s="173"/>
      <c r="E53" s="173"/>
      <c r="F53" s="173"/>
    </row>
    <row r="54" spans="1:15" x14ac:dyDescent="0.25">
      <c r="A54" s="173"/>
      <c r="B54" s="173"/>
      <c r="C54" s="173"/>
      <c r="D54" s="173"/>
      <c r="E54" s="4"/>
      <c r="F54" s="4"/>
    </row>
    <row r="55" spans="1:15" x14ac:dyDescent="0.25">
      <c r="A55" s="173"/>
      <c r="B55" s="173"/>
      <c r="C55" s="173"/>
      <c r="D55" s="173"/>
      <c r="E55" s="4"/>
      <c r="F55" s="4"/>
    </row>
    <row r="56" spans="1:15" x14ac:dyDescent="0.25">
      <c r="A56" s="173"/>
      <c r="B56" s="173"/>
      <c r="C56" s="173"/>
      <c r="D56" s="173"/>
      <c r="E56" s="173"/>
      <c r="F56" s="173"/>
    </row>
    <row r="57" spans="1:15" x14ac:dyDescent="0.25">
      <c r="A57" s="173"/>
      <c r="B57" s="173"/>
      <c r="C57" s="173"/>
      <c r="D57" s="173"/>
      <c r="E57" s="173"/>
      <c r="F57" s="173"/>
    </row>
    <row r="58" spans="1:15" x14ac:dyDescent="0.25">
      <c r="A58" s="173"/>
      <c r="B58" s="173"/>
      <c r="C58" s="173"/>
      <c r="D58" s="173"/>
      <c r="E58" s="4"/>
      <c r="F58" s="4"/>
    </row>
    <row r="59" spans="1:15" x14ac:dyDescent="0.25">
      <c r="A59" s="173"/>
      <c r="B59" s="173"/>
      <c r="C59" s="173"/>
      <c r="D59" s="173"/>
      <c r="E59" s="4"/>
      <c r="F59" s="4"/>
    </row>
  </sheetData>
  <mergeCells count="28">
    <mergeCell ref="N15:O15"/>
    <mergeCell ref="A20:O20"/>
    <mergeCell ref="A22:O22"/>
    <mergeCell ref="A23:K23"/>
    <mergeCell ref="C25:D25"/>
    <mergeCell ref="E25:F25"/>
    <mergeCell ref="G25:H25"/>
    <mergeCell ref="H15:I15"/>
    <mergeCell ref="J15:K15"/>
    <mergeCell ref="L15:M15"/>
    <mergeCell ref="D15:E15"/>
    <mergeCell ref="F15:G15"/>
    <mergeCell ref="A27:A28"/>
    <mergeCell ref="A29:A30"/>
    <mergeCell ref="A31:H31"/>
    <mergeCell ref="A2:O2"/>
    <mergeCell ref="A3:K3"/>
    <mergeCell ref="B5:C5"/>
    <mergeCell ref="D5:E5"/>
    <mergeCell ref="F5:G5"/>
    <mergeCell ref="H5:I5"/>
    <mergeCell ref="J5:K5"/>
    <mergeCell ref="L5:M5"/>
    <mergeCell ref="N5:O5"/>
    <mergeCell ref="A10:O10"/>
    <mergeCell ref="A12:O12"/>
    <mergeCell ref="A13:K13"/>
    <mergeCell ref="B15:C15"/>
  </mergeCells>
  <hyperlinks>
    <hyperlink ref="A1" location="Índice!A1" display="Índice" xr:uid="{2D99D97D-3243-45CE-9803-5DCC7DA32AF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A8F5-623E-463E-A103-0FDACCEEBF4C}">
  <dimension ref="A1:AS103"/>
  <sheetViews>
    <sheetView zoomScaleNormal="100" workbookViewId="0">
      <selection activeCell="A50" sqref="A50:O50"/>
    </sheetView>
  </sheetViews>
  <sheetFormatPr baseColWidth="10" defaultRowHeight="15" x14ac:dyDescent="0.25"/>
  <cols>
    <col min="1" max="1" width="16.7109375" customWidth="1"/>
    <col min="2" max="2" width="16.85546875" customWidth="1"/>
    <col min="3" max="3" width="10.42578125" customWidth="1"/>
    <col min="4" max="4" width="9.7109375" customWidth="1"/>
    <col min="5" max="5" width="10.42578125" customWidth="1"/>
    <col min="6" max="6" width="9.7109375" customWidth="1"/>
    <col min="7" max="7" width="10.7109375" customWidth="1"/>
    <col min="8" max="8" width="9.5703125" customWidth="1"/>
    <col min="9" max="9" width="11.5703125" customWidth="1"/>
    <col min="10" max="10" width="9.42578125" customWidth="1"/>
    <col min="11" max="11" width="10" customWidth="1"/>
    <col min="12" max="12" width="9.85546875" customWidth="1"/>
    <col min="13" max="13" width="10" customWidth="1"/>
    <col min="14" max="14" width="9.85546875" customWidth="1"/>
    <col min="15" max="15" width="10.7109375" customWidth="1"/>
    <col min="16" max="16" width="9.42578125" customWidth="1"/>
    <col min="17" max="17" width="9.85546875" customWidth="1"/>
    <col min="18" max="18" width="10" customWidth="1"/>
    <col min="19" max="19" width="10.42578125" customWidth="1"/>
    <col min="20" max="20" width="9.7109375" customWidth="1"/>
    <col min="21" max="21" width="10.42578125" customWidth="1"/>
    <col min="22" max="22" width="10" customWidth="1"/>
    <col min="23" max="23" width="10.140625" customWidth="1"/>
    <col min="24" max="24" width="9.85546875" customWidth="1"/>
  </cols>
  <sheetData>
    <row r="1" spans="1:45" s="193" customFormat="1" x14ac:dyDescent="0.25">
      <c r="A1" s="207" t="s">
        <v>273</v>
      </c>
    </row>
    <row r="2" spans="1:45" x14ac:dyDescent="0.25">
      <c r="A2" s="237" t="s">
        <v>281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1"/>
      <c r="Q2" s="1"/>
    </row>
    <row r="3" spans="1:4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1"/>
      <c r="Q3" s="1"/>
    </row>
    <row r="4" spans="1:45" x14ac:dyDescent="0.25">
      <c r="A4" s="3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"/>
      <c r="Q4" s="1"/>
    </row>
    <row r="5" spans="1:45" x14ac:dyDescent="0.25">
      <c r="A5" s="247" t="s">
        <v>3</v>
      </c>
      <c r="B5" s="245">
        <v>1990</v>
      </c>
      <c r="C5" s="246"/>
      <c r="D5" s="245">
        <v>1992</v>
      </c>
      <c r="E5" s="246"/>
      <c r="F5" s="245">
        <v>1994</v>
      </c>
      <c r="G5" s="246"/>
      <c r="H5" s="245">
        <v>1996</v>
      </c>
      <c r="I5" s="246"/>
      <c r="J5" s="245">
        <v>1998</v>
      </c>
      <c r="K5" s="246"/>
      <c r="L5" s="245">
        <v>2000</v>
      </c>
      <c r="M5" s="246"/>
      <c r="N5" s="245">
        <v>2003</v>
      </c>
      <c r="O5" s="246"/>
      <c r="P5" s="245">
        <v>2006</v>
      </c>
      <c r="Q5" s="246"/>
      <c r="R5" s="245">
        <v>2009</v>
      </c>
      <c r="S5" s="246"/>
      <c r="T5" s="245">
        <v>2011</v>
      </c>
      <c r="U5" s="246"/>
      <c r="V5" s="245">
        <v>2013</v>
      </c>
      <c r="W5" s="246"/>
      <c r="X5" s="245">
        <v>2015</v>
      </c>
      <c r="Y5" s="246"/>
      <c r="Z5" s="245">
        <v>2017</v>
      </c>
      <c r="AA5" s="246"/>
      <c r="AL5" s="6"/>
      <c r="AO5" s="7"/>
      <c r="AQ5" s="7"/>
      <c r="AR5" s="7"/>
      <c r="AS5" s="7"/>
    </row>
    <row r="6" spans="1:45" ht="30" x14ac:dyDescent="0.25">
      <c r="A6" s="247"/>
      <c r="B6" s="2" t="s">
        <v>6</v>
      </c>
      <c r="C6" s="2" t="s">
        <v>7</v>
      </c>
      <c r="D6" s="2" t="s">
        <v>6</v>
      </c>
      <c r="E6" s="2" t="s">
        <v>7</v>
      </c>
      <c r="F6" s="36" t="s">
        <v>6</v>
      </c>
      <c r="G6" s="36" t="s">
        <v>7</v>
      </c>
      <c r="H6" s="2" t="s">
        <v>6</v>
      </c>
      <c r="I6" s="2" t="s">
        <v>7</v>
      </c>
      <c r="J6" s="36" t="s">
        <v>6</v>
      </c>
      <c r="K6" s="36" t="s">
        <v>7</v>
      </c>
      <c r="L6" s="2" t="s">
        <v>6</v>
      </c>
      <c r="M6" s="2" t="s">
        <v>7</v>
      </c>
      <c r="N6" s="36" t="s">
        <v>6</v>
      </c>
      <c r="O6" s="36" t="s">
        <v>7</v>
      </c>
      <c r="P6" s="2" t="s">
        <v>6</v>
      </c>
      <c r="Q6" s="2" t="s">
        <v>7</v>
      </c>
      <c r="R6" s="36" t="s">
        <v>6</v>
      </c>
      <c r="S6" s="36" t="s">
        <v>7</v>
      </c>
      <c r="T6" s="2" t="s">
        <v>6</v>
      </c>
      <c r="U6" s="2" t="s">
        <v>7</v>
      </c>
      <c r="V6" s="36" t="s">
        <v>6</v>
      </c>
      <c r="W6" s="36" t="s">
        <v>7</v>
      </c>
      <c r="X6" s="36" t="s">
        <v>6</v>
      </c>
      <c r="Y6" s="36" t="s">
        <v>7</v>
      </c>
      <c r="Z6" s="36" t="s">
        <v>6</v>
      </c>
      <c r="AA6" s="36" t="s">
        <v>7</v>
      </c>
      <c r="AF6" s="38"/>
      <c r="AG6" s="38"/>
      <c r="AH6" s="38"/>
      <c r="AI6" s="38"/>
      <c r="AJ6" s="38"/>
      <c r="AK6" s="38"/>
      <c r="AL6" s="38"/>
      <c r="AM6" s="38"/>
      <c r="AR6" s="6"/>
      <c r="AS6" s="38"/>
    </row>
    <row r="7" spans="1:45" x14ac:dyDescent="0.25">
      <c r="A7" s="3" t="s">
        <v>105</v>
      </c>
      <c r="B7" s="5" t="s">
        <v>183</v>
      </c>
      <c r="C7" s="5" t="s">
        <v>183</v>
      </c>
      <c r="D7" s="5" t="s">
        <v>183</v>
      </c>
      <c r="E7" s="5" t="s">
        <v>183</v>
      </c>
      <c r="F7" s="5" t="s">
        <v>183</v>
      </c>
      <c r="G7" s="5" t="s">
        <v>183</v>
      </c>
      <c r="H7" s="5" t="s">
        <v>183</v>
      </c>
      <c r="I7" s="5" t="s">
        <v>183</v>
      </c>
      <c r="J7" s="5" t="s">
        <v>183</v>
      </c>
      <c r="K7" s="5" t="s">
        <v>183</v>
      </c>
      <c r="L7" s="5" t="s">
        <v>183</v>
      </c>
      <c r="M7" s="5" t="s">
        <v>183</v>
      </c>
      <c r="N7" s="5" t="s">
        <v>183</v>
      </c>
      <c r="O7" s="5" t="s">
        <v>183</v>
      </c>
      <c r="P7" s="5">
        <v>43175</v>
      </c>
      <c r="Q7" s="5">
        <v>137338</v>
      </c>
      <c r="R7" s="5">
        <v>46159</v>
      </c>
      <c r="S7" s="5">
        <v>132271</v>
      </c>
      <c r="T7" s="5">
        <v>45724</v>
      </c>
      <c r="U7" s="5">
        <v>129571</v>
      </c>
      <c r="V7" s="5">
        <v>43583</v>
      </c>
      <c r="W7" s="5">
        <v>128121</v>
      </c>
      <c r="X7" s="5">
        <v>39800</v>
      </c>
      <c r="Y7" s="5">
        <v>127993</v>
      </c>
      <c r="Z7" s="5">
        <v>36733</v>
      </c>
      <c r="AA7" s="5">
        <v>124282</v>
      </c>
      <c r="AF7" s="38"/>
      <c r="AG7" s="38"/>
      <c r="AH7" s="38"/>
      <c r="AI7" s="38"/>
      <c r="AJ7" s="38"/>
      <c r="AK7" s="38"/>
      <c r="AL7" s="38"/>
      <c r="AM7" s="38"/>
      <c r="AR7" s="6"/>
      <c r="AS7" s="38"/>
    </row>
    <row r="8" spans="1:45" x14ac:dyDescent="0.25">
      <c r="A8" s="3" t="s">
        <v>106</v>
      </c>
      <c r="B8" s="5">
        <v>92993</v>
      </c>
      <c r="C8" s="5">
        <v>229654</v>
      </c>
      <c r="D8" s="5">
        <v>88029</v>
      </c>
      <c r="E8" s="5">
        <v>256922</v>
      </c>
      <c r="F8" s="5">
        <v>91205</v>
      </c>
      <c r="G8" s="5">
        <v>269667</v>
      </c>
      <c r="H8" s="5">
        <v>104205</v>
      </c>
      <c r="I8" s="5">
        <v>275624</v>
      </c>
      <c r="J8" s="5">
        <v>106134</v>
      </c>
      <c r="K8" s="5">
        <v>295392</v>
      </c>
      <c r="L8" s="5">
        <v>110117</v>
      </c>
      <c r="M8" s="5">
        <v>310782</v>
      </c>
      <c r="N8" s="5">
        <v>118814</v>
      </c>
      <c r="O8" s="5">
        <v>319613</v>
      </c>
      <c r="P8" s="5">
        <v>70633</v>
      </c>
      <c r="Q8" s="5">
        <v>201656</v>
      </c>
      <c r="R8" s="5">
        <v>74043</v>
      </c>
      <c r="S8" s="5">
        <v>216835</v>
      </c>
      <c r="T8" s="5">
        <v>78140</v>
      </c>
      <c r="U8" s="5">
        <v>224519</v>
      </c>
      <c r="V8" s="5">
        <v>79676</v>
      </c>
      <c r="W8" s="5">
        <v>235994</v>
      </c>
      <c r="X8" s="5">
        <v>81651</v>
      </c>
      <c r="Y8" s="5">
        <v>245315</v>
      </c>
      <c r="Z8" s="5">
        <v>83855</v>
      </c>
      <c r="AA8" s="5">
        <v>263062</v>
      </c>
      <c r="AF8" s="6"/>
      <c r="AG8" s="6"/>
      <c r="AH8" s="6"/>
      <c r="AI8" s="6"/>
      <c r="AJ8" s="6"/>
      <c r="AK8" s="6"/>
      <c r="AL8" s="6"/>
      <c r="AM8" s="6"/>
      <c r="AR8" s="6"/>
      <c r="AS8" s="6"/>
    </row>
    <row r="9" spans="1:45" x14ac:dyDescent="0.25">
      <c r="A9" s="3" t="s">
        <v>107</v>
      </c>
      <c r="B9" s="5">
        <v>116226</v>
      </c>
      <c r="C9" s="5">
        <v>279698</v>
      </c>
      <c r="D9" s="5">
        <v>122221</v>
      </c>
      <c r="E9" s="5">
        <v>296075</v>
      </c>
      <c r="F9" s="5">
        <v>115372</v>
      </c>
      <c r="G9" s="5">
        <v>318556</v>
      </c>
      <c r="H9" s="5">
        <v>113961</v>
      </c>
      <c r="I9" s="5">
        <v>338465</v>
      </c>
      <c r="J9" s="5">
        <v>121149</v>
      </c>
      <c r="K9" s="5">
        <v>346593</v>
      </c>
      <c r="L9" s="5">
        <v>130548</v>
      </c>
      <c r="M9" s="5">
        <v>348492</v>
      </c>
      <c r="N9" s="5">
        <v>132227</v>
      </c>
      <c r="O9" s="5">
        <v>367464</v>
      </c>
      <c r="P9" s="5">
        <v>139535</v>
      </c>
      <c r="Q9" s="5">
        <v>380141</v>
      </c>
      <c r="R9" s="5">
        <v>127528</v>
      </c>
      <c r="S9" s="5">
        <v>409733</v>
      </c>
      <c r="T9" s="5">
        <v>152586</v>
      </c>
      <c r="U9" s="5">
        <v>399570</v>
      </c>
      <c r="V9" s="5">
        <v>153167</v>
      </c>
      <c r="W9" s="5">
        <v>409774</v>
      </c>
      <c r="X9" s="5">
        <v>143180</v>
      </c>
      <c r="Y9" s="5">
        <v>431233</v>
      </c>
      <c r="Z9" s="5">
        <v>151230</v>
      </c>
      <c r="AA9" s="5">
        <v>434968</v>
      </c>
      <c r="AF9" s="6"/>
      <c r="AG9" s="6"/>
      <c r="AH9" s="6"/>
      <c r="AI9" s="6"/>
      <c r="AJ9" s="6"/>
      <c r="AK9" s="6"/>
      <c r="AL9" s="6"/>
      <c r="AM9" s="6"/>
      <c r="AR9" s="6"/>
      <c r="AS9" s="6"/>
    </row>
    <row r="10" spans="1:45" x14ac:dyDescent="0.25">
      <c r="A10" s="3" t="s">
        <v>108</v>
      </c>
      <c r="B10" s="5">
        <v>59817</v>
      </c>
      <c r="C10" s="5">
        <v>161763</v>
      </c>
      <c r="D10" s="5">
        <v>57848</v>
      </c>
      <c r="E10" s="5">
        <v>169545</v>
      </c>
      <c r="F10" s="5">
        <v>61386</v>
      </c>
      <c r="G10" s="5">
        <v>173719</v>
      </c>
      <c r="H10" s="5">
        <v>55403</v>
      </c>
      <c r="I10" s="5">
        <v>185159</v>
      </c>
      <c r="J10" s="5">
        <v>59913</v>
      </c>
      <c r="K10" s="5">
        <v>186682</v>
      </c>
      <c r="L10" s="5">
        <v>55976</v>
      </c>
      <c r="M10" s="5">
        <v>194755</v>
      </c>
      <c r="N10" s="5">
        <v>65252</v>
      </c>
      <c r="O10" s="5">
        <v>193003</v>
      </c>
      <c r="P10" s="5">
        <v>68945</v>
      </c>
      <c r="Q10" s="5">
        <v>195348</v>
      </c>
      <c r="R10" s="5">
        <v>71799</v>
      </c>
      <c r="S10" s="5">
        <v>197927</v>
      </c>
      <c r="T10" s="5">
        <v>69414</v>
      </c>
      <c r="U10" s="5">
        <v>204456</v>
      </c>
      <c r="V10" s="5">
        <v>71754</v>
      </c>
      <c r="W10" s="5">
        <v>205810</v>
      </c>
      <c r="X10" s="5">
        <v>70567</v>
      </c>
      <c r="Y10" s="5">
        <v>210586</v>
      </c>
      <c r="Z10" s="5">
        <v>65221</v>
      </c>
      <c r="AA10" s="5">
        <v>219593</v>
      </c>
      <c r="AF10" s="6"/>
      <c r="AG10" s="6"/>
      <c r="AH10" s="6"/>
      <c r="AI10" s="6"/>
      <c r="AJ10" s="6"/>
      <c r="AK10" s="6"/>
      <c r="AL10" s="6"/>
      <c r="AM10" s="6"/>
      <c r="AR10" s="6"/>
      <c r="AS10" s="6"/>
    </row>
    <row r="11" spans="1:45" x14ac:dyDescent="0.25">
      <c r="A11" s="3" t="s">
        <v>109</v>
      </c>
      <c r="B11" s="5">
        <v>138970</v>
      </c>
      <c r="C11" s="5">
        <v>349445</v>
      </c>
      <c r="D11" s="5">
        <v>142759</v>
      </c>
      <c r="E11" s="5">
        <v>370917</v>
      </c>
      <c r="F11" s="5">
        <v>133977</v>
      </c>
      <c r="G11" s="5">
        <v>405174</v>
      </c>
      <c r="H11" s="5">
        <v>150696</v>
      </c>
      <c r="I11" s="5">
        <v>410090</v>
      </c>
      <c r="J11" s="5">
        <v>149591</v>
      </c>
      <c r="K11" s="5">
        <v>433936</v>
      </c>
      <c r="L11" s="5">
        <v>148174</v>
      </c>
      <c r="M11" s="5">
        <v>458163</v>
      </c>
      <c r="N11" s="5">
        <v>161837</v>
      </c>
      <c r="O11" s="5">
        <v>474764</v>
      </c>
      <c r="P11" s="5">
        <v>171414</v>
      </c>
      <c r="Q11" s="5">
        <v>495754</v>
      </c>
      <c r="R11" s="5">
        <v>174556</v>
      </c>
      <c r="S11" s="5">
        <v>522472</v>
      </c>
      <c r="T11" s="5">
        <v>184576</v>
      </c>
      <c r="U11" s="5">
        <v>533087</v>
      </c>
      <c r="V11" s="5">
        <v>180892</v>
      </c>
      <c r="W11" s="5">
        <v>557851</v>
      </c>
      <c r="X11" s="5">
        <v>180667</v>
      </c>
      <c r="Y11" s="5">
        <v>577441</v>
      </c>
      <c r="Z11" s="5">
        <v>177812</v>
      </c>
      <c r="AA11" s="5">
        <v>597386</v>
      </c>
      <c r="AB11" s="4"/>
      <c r="AC11" s="4"/>
      <c r="AD11" s="4"/>
      <c r="AE11" s="4"/>
      <c r="AF11" s="6"/>
      <c r="AG11" s="6"/>
      <c r="AH11" s="6"/>
      <c r="AI11" s="6"/>
      <c r="AJ11" s="6"/>
      <c r="AK11" s="6"/>
      <c r="AL11" s="6"/>
      <c r="AM11" s="6"/>
      <c r="AR11" s="6"/>
      <c r="AS11" s="6"/>
    </row>
    <row r="12" spans="1:45" x14ac:dyDescent="0.25">
      <c r="A12" s="3" t="s">
        <v>110</v>
      </c>
      <c r="B12" s="5">
        <v>378645</v>
      </c>
      <c r="C12" s="5">
        <v>965732</v>
      </c>
      <c r="D12" s="5">
        <v>363687</v>
      </c>
      <c r="E12" s="5">
        <v>1013832</v>
      </c>
      <c r="F12" s="5">
        <v>355277</v>
      </c>
      <c r="G12" s="5">
        <v>1058440</v>
      </c>
      <c r="H12" s="5">
        <v>368918</v>
      </c>
      <c r="I12" s="5">
        <v>1089353</v>
      </c>
      <c r="J12" s="5">
        <v>370473</v>
      </c>
      <c r="K12" s="5">
        <v>1126201</v>
      </c>
      <c r="L12" s="5">
        <v>368254</v>
      </c>
      <c r="M12" s="5">
        <v>1174721</v>
      </c>
      <c r="N12" s="5">
        <v>384614</v>
      </c>
      <c r="O12" s="5">
        <v>1209525</v>
      </c>
      <c r="P12" s="5">
        <v>410733</v>
      </c>
      <c r="Q12" s="5">
        <v>1243408</v>
      </c>
      <c r="R12" s="5">
        <v>430504</v>
      </c>
      <c r="S12" s="5">
        <v>1274093</v>
      </c>
      <c r="T12" s="5">
        <v>441236</v>
      </c>
      <c r="U12" s="5">
        <v>1312213</v>
      </c>
      <c r="V12" s="5">
        <v>434700</v>
      </c>
      <c r="W12" s="5">
        <v>1356104</v>
      </c>
      <c r="X12" s="5">
        <v>423951</v>
      </c>
      <c r="Y12" s="5">
        <v>1400147</v>
      </c>
      <c r="Z12" s="5">
        <v>412688</v>
      </c>
      <c r="AA12" s="5">
        <v>1443810</v>
      </c>
      <c r="AB12" s="4"/>
      <c r="AC12" s="4"/>
      <c r="AD12" s="4"/>
      <c r="AE12" s="4"/>
      <c r="AF12" s="6"/>
      <c r="AG12" s="6"/>
      <c r="AH12" s="6"/>
      <c r="AI12" s="6"/>
      <c r="AJ12" s="6"/>
      <c r="AK12" s="6"/>
      <c r="AL12" s="6"/>
      <c r="AM12" s="6"/>
      <c r="AR12" s="6"/>
      <c r="AS12" s="6"/>
    </row>
    <row r="13" spans="1:45" x14ac:dyDescent="0.25">
      <c r="A13" s="3" t="s">
        <v>4</v>
      </c>
      <c r="B13" s="5">
        <v>1516941</v>
      </c>
      <c r="C13" s="5">
        <v>3640462</v>
      </c>
      <c r="D13" s="5">
        <v>1516672</v>
      </c>
      <c r="E13" s="5">
        <v>3850747</v>
      </c>
      <c r="F13" s="5">
        <v>1535389</v>
      </c>
      <c r="G13" s="5">
        <v>4032442</v>
      </c>
      <c r="H13" s="5">
        <v>1483717</v>
      </c>
      <c r="I13" s="5">
        <v>4275366</v>
      </c>
      <c r="J13" s="5">
        <v>1534362</v>
      </c>
      <c r="K13" s="5">
        <v>4409516</v>
      </c>
      <c r="L13" s="5">
        <v>1515898</v>
      </c>
      <c r="M13" s="5">
        <v>4599143</v>
      </c>
      <c r="N13" s="5">
        <v>1585983</v>
      </c>
      <c r="O13" s="5">
        <v>4750704</v>
      </c>
      <c r="P13" s="5">
        <v>1664928</v>
      </c>
      <c r="Q13" s="5">
        <v>4890016</v>
      </c>
      <c r="R13" s="5">
        <v>1733177</v>
      </c>
      <c r="S13" s="5">
        <v>5015269</v>
      </c>
      <c r="T13" s="5">
        <v>1835538</v>
      </c>
      <c r="U13" s="5">
        <v>5055612</v>
      </c>
      <c r="V13" s="5">
        <v>1756239</v>
      </c>
      <c r="W13" s="5">
        <v>5264067</v>
      </c>
      <c r="X13" s="5">
        <v>1813767</v>
      </c>
      <c r="Y13" s="5">
        <v>5321045</v>
      </c>
      <c r="Z13" s="5">
        <v>1763820</v>
      </c>
      <c r="AA13" s="5">
        <v>5459416</v>
      </c>
      <c r="AB13" s="4"/>
      <c r="AC13" s="4"/>
      <c r="AD13" s="4"/>
      <c r="AE13" s="4"/>
      <c r="AF13" s="6"/>
      <c r="AG13" s="6"/>
      <c r="AH13" s="6"/>
      <c r="AI13" s="6"/>
      <c r="AJ13" s="6"/>
      <c r="AK13" s="6"/>
      <c r="AL13" s="6"/>
      <c r="AM13" s="6"/>
      <c r="AR13" s="6"/>
      <c r="AS13" s="6"/>
    </row>
    <row r="14" spans="1:45" x14ac:dyDescent="0.25">
      <c r="A14" s="3" t="s">
        <v>111</v>
      </c>
      <c r="B14" s="5">
        <v>187408</v>
      </c>
      <c r="C14" s="5">
        <v>481965</v>
      </c>
      <c r="D14" s="5">
        <v>197940</v>
      </c>
      <c r="E14" s="5">
        <v>508602</v>
      </c>
      <c r="F14" s="5">
        <v>191684</v>
      </c>
      <c r="G14" s="5">
        <v>539114</v>
      </c>
      <c r="H14" s="5">
        <v>189470</v>
      </c>
      <c r="I14" s="5">
        <v>563423</v>
      </c>
      <c r="J14" s="5">
        <v>201789</v>
      </c>
      <c r="K14" s="5">
        <v>568036</v>
      </c>
      <c r="L14" s="5">
        <v>192441</v>
      </c>
      <c r="M14" s="5">
        <v>593322</v>
      </c>
      <c r="N14" s="5">
        <v>194284</v>
      </c>
      <c r="O14" s="5">
        <v>619539</v>
      </c>
      <c r="P14" s="5">
        <v>206383</v>
      </c>
      <c r="Q14" s="5">
        <v>633262</v>
      </c>
      <c r="R14" s="5">
        <v>206721</v>
      </c>
      <c r="S14" s="5">
        <v>658823</v>
      </c>
      <c r="T14" s="5">
        <v>214548</v>
      </c>
      <c r="U14" s="5">
        <v>667187</v>
      </c>
      <c r="V14" s="5">
        <v>205668</v>
      </c>
      <c r="W14" s="5">
        <v>693681</v>
      </c>
      <c r="X14" s="5">
        <v>209733</v>
      </c>
      <c r="Y14" s="5">
        <v>704949</v>
      </c>
      <c r="Z14" s="5">
        <v>210641</v>
      </c>
      <c r="AA14" s="5">
        <v>718991</v>
      </c>
      <c r="AB14" s="4"/>
      <c r="AC14" s="4"/>
      <c r="AD14" s="4"/>
      <c r="AE14" s="4"/>
      <c r="AF14" s="6"/>
      <c r="AG14" s="6"/>
      <c r="AH14" s="6"/>
      <c r="AI14" s="6"/>
      <c r="AJ14" s="6"/>
      <c r="AK14" s="6"/>
      <c r="AL14" s="6"/>
      <c r="AM14" s="6"/>
      <c r="AR14" s="6"/>
      <c r="AS14" s="6"/>
    </row>
    <row r="15" spans="1:45" x14ac:dyDescent="0.25">
      <c r="A15" s="3" t="s">
        <v>112</v>
      </c>
      <c r="B15" s="5">
        <v>222612</v>
      </c>
      <c r="C15" s="5">
        <v>587896</v>
      </c>
      <c r="D15" s="5">
        <v>221560</v>
      </c>
      <c r="E15" s="5">
        <v>619864</v>
      </c>
      <c r="F15" s="5">
        <v>220648</v>
      </c>
      <c r="G15" s="5">
        <v>646902</v>
      </c>
      <c r="H15" s="5">
        <v>221995</v>
      </c>
      <c r="I15" s="5">
        <v>663275</v>
      </c>
      <c r="J15" s="5">
        <v>221654</v>
      </c>
      <c r="K15" s="5">
        <v>676810</v>
      </c>
      <c r="L15" s="5">
        <v>229582</v>
      </c>
      <c r="M15" s="5">
        <v>680402</v>
      </c>
      <c r="N15" s="5">
        <v>231541</v>
      </c>
      <c r="O15" s="5">
        <v>706074</v>
      </c>
      <c r="P15" s="5">
        <v>239867</v>
      </c>
      <c r="Q15" s="5">
        <v>722351</v>
      </c>
      <c r="R15" s="5">
        <v>228895</v>
      </c>
      <c r="S15" s="5">
        <v>757420</v>
      </c>
      <c r="T15" s="5">
        <v>244732</v>
      </c>
      <c r="U15" s="5">
        <v>757096</v>
      </c>
      <c r="V15" s="5">
        <v>229176</v>
      </c>
      <c r="W15" s="5">
        <v>789245</v>
      </c>
      <c r="X15" s="5">
        <v>232114</v>
      </c>
      <c r="Y15" s="5">
        <v>800569</v>
      </c>
      <c r="Z15" s="5">
        <v>233392</v>
      </c>
      <c r="AA15" s="5">
        <v>813901</v>
      </c>
      <c r="AB15" s="4"/>
      <c r="AC15" s="4"/>
      <c r="AD15" s="4"/>
      <c r="AE15" s="4"/>
      <c r="AF15" s="6"/>
      <c r="AG15" s="6"/>
      <c r="AH15" s="6"/>
      <c r="AI15" s="6"/>
      <c r="AJ15" s="6"/>
      <c r="AK15" s="6"/>
      <c r="AL15" s="6"/>
      <c r="AM15" s="6"/>
      <c r="AR15" s="6"/>
      <c r="AS15" s="6"/>
    </row>
    <row r="16" spans="1:45" x14ac:dyDescent="0.25">
      <c r="A16" s="46" t="s">
        <v>184</v>
      </c>
      <c r="B16" s="5" t="s">
        <v>183</v>
      </c>
      <c r="C16" s="5" t="s">
        <v>183</v>
      </c>
      <c r="D16" s="5" t="s">
        <v>183</v>
      </c>
      <c r="E16" s="5" t="s">
        <v>183</v>
      </c>
      <c r="F16" s="5" t="s">
        <v>183</v>
      </c>
      <c r="G16" s="5" t="s">
        <v>183</v>
      </c>
      <c r="H16" s="5" t="s">
        <v>183</v>
      </c>
      <c r="I16" s="5" t="s">
        <v>183</v>
      </c>
      <c r="J16" s="5" t="s">
        <v>183</v>
      </c>
      <c r="K16" s="5" t="s">
        <v>183</v>
      </c>
      <c r="L16" s="5" t="s">
        <v>183</v>
      </c>
      <c r="M16" s="5" t="s">
        <v>183</v>
      </c>
      <c r="N16" s="5" t="s">
        <v>183</v>
      </c>
      <c r="O16" s="5" t="s">
        <v>183</v>
      </c>
      <c r="P16" s="5" t="s">
        <v>183</v>
      </c>
      <c r="Q16" s="5" t="s">
        <v>183</v>
      </c>
      <c r="R16" s="5" t="s">
        <v>183</v>
      </c>
      <c r="S16" s="5" t="s">
        <v>183</v>
      </c>
      <c r="T16" s="5" t="s">
        <v>183</v>
      </c>
      <c r="U16" s="5" t="s">
        <v>183</v>
      </c>
      <c r="V16" s="5" t="s">
        <v>183</v>
      </c>
      <c r="W16" s="5" t="s">
        <v>183</v>
      </c>
      <c r="X16" s="5" t="s">
        <v>183</v>
      </c>
      <c r="Y16" s="5" t="s">
        <v>183</v>
      </c>
      <c r="Z16" s="5">
        <v>97446</v>
      </c>
      <c r="AA16" s="5">
        <v>363353</v>
      </c>
      <c r="AB16" s="4"/>
      <c r="AC16" s="4"/>
      <c r="AD16" s="4"/>
      <c r="AE16" s="4"/>
      <c r="AF16" s="6"/>
      <c r="AG16" s="6"/>
      <c r="AH16" s="6"/>
      <c r="AI16" s="6"/>
      <c r="AJ16" s="6"/>
      <c r="AK16" s="6"/>
      <c r="AL16" s="6"/>
      <c r="AM16" s="6"/>
      <c r="AR16" s="6"/>
      <c r="AS16" s="6"/>
    </row>
    <row r="17" spans="1:45" x14ac:dyDescent="0.25">
      <c r="A17" s="3" t="s">
        <v>113</v>
      </c>
      <c r="B17" s="5">
        <v>502420</v>
      </c>
      <c r="C17" s="5">
        <v>1183032</v>
      </c>
      <c r="D17" s="5">
        <v>475362</v>
      </c>
      <c r="E17" s="5">
        <v>1262546</v>
      </c>
      <c r="F17" s="5">
        <v>484612</v>
      </c>
      <c r="G17" s="5">
        <v>1307828</v>
      </c>
      <c r="H17" s="5">
        <v>479822</v>
      </c>
      <c r="I17" s="5">
        <v>1345546</v>
      </c>
      <c r="J17" s="5">
        <v>479286</v>
      </c>
      <c r="K17" s="5">
        <v>1367780</v>
      </c>
      <c r="L17" s="5">
        <v>463536</v>
      </c>
      <c r="M17" s="5">
        <v>1391302</v>
      </c>
      <c r="N17" s="5">
        <v>467964</v>
      </c>
      <c r="O17" s="5">
        <v>1439070</v>
      </c>
      <c r="P17" s="5">
        <v>492051</v>
      </c>
      <c r="Q17" s="5">
        <v>1461572</v>
      </c>
      <c r="R17" s="5">
        <v>497472</v>
      </c>
      <c r="S17" s="5">
        <v>1493113</v>
      </c>
      <c r="T17" s="5">
        <v>515161</v>
      </c>
      <c r="U17" s="5">
        <v>1503725</v>
      </c>
      <c r="V17" s="5">
        <v>485044</v>
      </c>
      <c r="W17" s="5">
        <v>1559706</v>
      </c>
      <c r="X17" s="5">
        <v>501773</v>
      </c>
      <c r="Y17" s="5">
        <v>1565562</v>
      </c>
      <c r="Z17" s="5">
        <v>378307</v>
      </c>
      <c r="AA17" s="5">
        <v>1246792</v>
      </c>
      <c r="AB17" s="4"/>
      <c r="AC17" s="4"/>
      <c r="AD17" s="4"/>
      <c r="AE17" s="4"/>
      <c r="AF17" s="6"/>
      <c r="AG17" s="6"/>
      <c r="AH17" s="6"/>
      <c r="AI17" s="6"/>
      <c r="AJ17" s="6"/>
      <c r="AK17" s="6"/>
      <c r="AL17" s="6"/>
      <c r="AM17" s="6"/>
      <c r="AR17" s="6"/>
      <c r="AS17" s="6"/>
    </row>
    <row r="18" spans="1:45" x14ac:dyDescent="0.25">
      <c r="A18" s="3" t="s">
        <v>114</v>
      </c>
      <c r="B18" s="5">
        <v>198795</v>
      </c>
      <c r="C18" s="5">
        <v>545569</v>
      </c>
      <c r="D18" s="5">
        <v>202237</v>
      </c>
      <c r="E18" s="5">
        <v>550013</v>
      </c>
      <c r="F18" s="5">
        <v>190984</v>
      </c>
      <c r="G18" s="5">
        <v>571720</v>
      </c>
      <c r="H18" s="5">
        <v>213803</v>
      </c>
      <c r="I18" s="5">
        <v>637302</v>
      </c>
      <c r="J18" s="5">
        <v>224039</v>
      </c>
      <c r="K18" s="5">
        <v>638533</v>
      </c>
      <c r="L18" s="5">
        <v>205392</v>
      </c>
      <c r="M18" s="5">
        <v>652273</v>
      </c>
      <c r="N18" s="5">
        <v>229204</v>
      </c>
      <c r="O18" s="5">
        <v>661194</v>
      </c>
      <c r="P18" s="5">
        <v>227079</v>
      </c>
      <c r="Q18" s="5">
        <v>688384</v>
      </c>
      <c r="R18" s="5">
        <v>228496</v>
      </c>
      <c r="S18" s="5">
        <v>708287</v>
      </c>
      <c r="T18" s="5">
        <v>217918</v>
      </c>
      <c r="U18" s="5">
        <v>734895</v>
      </c>
      <c r="V18" s="5">
        <v>227916</v>
      </c>
      <c r="W18" s="5">
        <v>741133</v>
      </c>
      <c r="X18" s="5">
        <v>232785</v>
      </c>
      <c r="Y18" s="5">
        <v>750868</v>
      </c>
      <c r="Z18" s="5">
        <v>219384</v>
      </c>
      <c r="AA18" s="5">
        <v>780346</v>
      </c>
      <c r="AB18" s="4"/>
      <c r="AC18" s="4"/>
      <c r="AD18" s="4"/>
      <c r="AE18" s="4"/>
      <c r="AF18" s="6"/>
      <c r="AG18" s="6"/>
      <c r="AH18" s="6"/>
      <c r="AI18" s="6"/>
      <c r="AJ18" s="6"/>
      <c r="AK18" s="6"/>
      <c r="AL18" s="6"/>
      <c r="AM18" s="6"/>
      <c r="AR18" s="6"/>
      <c r="AS18" s="6"/>
    </row>
    <row r="19" spans="1:45" x14ac:dyDescent="0.25">
      <c r="A19" s="3" t="s">
        <v>115</v>
      </c>
      <c r="B19" s="5" t="s">
        <v>183</v>
      </c>
      <c r="C19" s="5" t="s">
        <v>183</v>
      </c>
      <c r="D19" s="5" t="s">
        <v>183</v>
      </c>
      <c r="E19" s="5" t="s">
        <v>183</v>
      </c>
      <c r="F19" s="5" t="s">
        <v>183</v>
      </c>
      <c r="G19" s="5" t="s">
        <v>183</v>
      </c>
      <c r="H19" s="5" t="s">
        <v>183</v>
      </c>
      <c r="I19" s="5" t="s">
        <v>183</v>
      </c>
      <c r="J19" s="5" t="s">
        <v>183</v>
      </c>
      <c r="K19" s="5" t="s">
        <v>183</v>
      </c>
      <c r="L19" s="5" t="s">
        <v>183</v>
      </c>
      <c r="M19" s="5" t="s">
        <v>183</v>
      </c>
      <c r="N19" s="5" t="s">
        <v>183</v>
      </c>
      <c r="O19" s="5" t="s">
        <v>183</v>
      </c>
      <c r="P19" s="5">
        <v>85771</v>
      </c>
      <c r="Q19" s="5">
        <v>274370</v>
      </c>
      <c r="R19" s="5">
        <v>87578</v>
      </c>
      <c r="S19" s="5">
        <v>277074</v>
      </c>
      <c r="T19" s="5">
        <v>86532</v>
      </c>
      <c r="U19" s="5">
        <v>280195</v>
      </c>
      <c r="V19" s="5">
        <v>83471</v>
      </c>
      <c r="W19" s="5">
        <v>284710</v>
      </c>
      <c r="X19" s="5">
        <v>82004</v>
      </c>
      <c r="Y19" s="5">
        <v>287484</v>
      </c>
      <c r="Z19" s="5">
        <v>81125</v>
      </c>
      <c r="AA19" s="5">
        <v>290233</v>
      </c>
      <c r="AB19" s="4"/>
      <c r="AC19" s="4"/>
      <c r="AD19" s="4"/>
      <c r="AE19" s="4"/>
      <c r="AF19" s="6"/>
      <c r="AG19" s="6"/>
      <c r="AH19" s="6"/>
      <c r="AI19" s="6"/>
      <c r="AJ19" s="6"/>
      <c r="AK19" s="6"/>
      <c r="AL19" s="6"/>
      <c r="AM19" s="6"/>
      <c r="AR19" s="6"/>
      <c r="AS19" s="6"/>
    </row>
    <row r="20" spans="1:45" x14ac:dyDescent="0.25">
      <c r="A20" s="3" t="s">
        <v>116</v>
      </c>
      <c r="B20" s="5">
        <v>256344</v>
      </c>
      <c r="C20" s="5">
        <v>660160</v>
      </c>
      <c r="D20" s="5">
        <v>263286</v>
      </c>
      <c r="E20" s="5">
        <v>697238</v>
      </c>
      <c r="F20" s="5">
        <v>249938</v>
      </c>
      <c r="G20" s="5">
        <v>730966</v>
      </c>
      <c r="H20" s="5">
        <v>260012</v>
      </c>
      <c r="I20" s="5">
        <v>745040</v>
      </c>
      <c r="J20" s="5">
        <v>249498</v>
      </c>
      <c r="K20" s="5">
        <v>776225</v>
      </c>
      <c r="L20" s="5">
        <v>250561</v>
      </c>
      <c r="M20" s="5">
        <v>813028</v>
      </c>
      <c r="N20" s="5">
        <v>259595</v>
      </c>
      <c r="O20" s="5">
        <v>836044</v>
      </c>
      <c r="P20" s="5">
        <v>193228</v>
      </c>
      <c r="Q20" s="5">
        <v>579638</v>
      </c>
      <c r="R20" s="5">
        <v>190146</v>
      </c>
      <c r="S20" s="5">
        <v>606332</v>
      </c>
      <c r="T20" s="5">
        <v>192553</v>
      </c>
      <c r="U20" s="5">
        <v>631910</v>
      </c>
      <c r="V20" s="5">
        <v>196689</v>
      </c>
      <c r="W20" s="5">
        <v>647671</v>
      </c>
      <c r="X20" s="5">
        <v>194718</v>
      </c>
      <c r="Y20" s="5">
        <v>668721</v>
      </c>
      <c r="Z20" s="5">
        <v>194918</v>
      </c>
      <c r="AA20" s="5">
        <v>687872</v>
      </c>
      <c r="AB20" s="4"/>
      <c r="AC20" s="4"/>
      <c r="AD20" s="4"/>
      <c r="AE20" s="4"/>
      <c r="AF20" s="6"/>
      <c r="AG20" s="6"/>
      <c r="AH20" s="6"/>
      <c r="AI20" s="6"/>
      <c r="AJ20" s="6"/>
      <c r="AK20" s="6"/>
      <c r="AL20" s="6"/>
      <c r="AM20" s="6"/>
      <c r="AR20" s="6"/>
      <c r="AS20" s="6"/>
    </row>
    <row r="21" spans="1:45" x14ac:dyDescent="0.25">
      <c r="A21" s="3" t="s">
        <v>117</v>
      </c>
      <c r="B21" s="5">
        <v>18034</v>
      </c>
      <c r="C21" s="5">
        <v>52398</v>
      </c>
      <c r="D21" s="5">
        <v>21020</v>
      </c>
      <c r="E21" s="5">
        <v>55047</v>
      </c>
      <c r="F21" s="5">
        <v>21286</v>
      </c>
      <c r="G21" s="5">
        <v>58222</v>
      </c>
      <c r="H21" s="5">
        <v>20933</v>
      </c>
      <c r="I21" s="5">
        <v>61656</v>
      </c>
      <c r="J21" s="5">
        <v>20211</v>
      </c>
      <c r="K21" s="5">
        <v>65266</v>
      </c>
      <c r="L21" s="5">
        <v>21361</v>
      </c>
      <c r="M21" s="5">
        <v>65916</v>
      </c>
      <c r="N21" s="5">
        <v>20585</v>
      </c>
      <c r="O21" s="5">
        <v>70127</v>
      </c>
      <c r="P21" s="5">
        <v>23947</v>
      </c>
      <c r="Q21" s="5">
        <v>66554</v>
      </c>
      <c r="R21" s="5">
        <v>23004</v>
      </c>
      <c r="S21" s="5">
        <v>70783</v>
      </c>
      <c r="T21" s="5">
        <v>23543</v>
      </c>
      <c r="U21" s="5">
        <v>75923</v>
      </c>
      <c r="V21" s="5">
        <v>23800</v>
      </c>
      <c r="W21" s="5">
        <v>77581</v>
      </c>
      <c r="X21" s="5">
        <v>23524</v>
      </c>
      <c r="Y21" s="5">
        <v>79683</v>
      </c>
      <c r="Z21" s="5">
        <v>22058</v>
      </c>
      <c r="AA21" s="5">
        <v>83098</v>
      </c>
      <c r="AB21" s="4"/>
      <c r="AC21" s="4"/>
      <c r="AD21" s="4"/>
      <c r="AE21" s="4"/>
      <c r="AF21" s="6"/>
      <c r="AG21" s="6"/>
      <c r="AH21" s="6"/>
      <c r="AI21" s="6"/>
      <c r="AJ21" s="6"/>
      <c r="AK21" s="6"/>
      <c r="AL21" s="6"/>
      <c r="AM21" s="6"/>
      <c r="AR21" s="6"/>
      <c r="AS21" s="6"/>
    </row>
    <row r="22" spans="1:45" x14ac:dyDescent="0.25">
      <c r="A22" s="3" t="s">
        <v>118</v>
      </c>
      <c r="B22" s="5">
        <v>31450</v>
      </c>
      <c r="C22" s="5">
        <v>99074</v>
      </c>
      <c r="D22" s="5">
        <v>33984</v>
      </c>
      <c r="E22" s="5">
        <v>100670</v>
      </c>
      <c r="F22" s="5">
        <v>31425</v>
      </c>
      <c r="G22" s="5">
        <v>98698</v>
      </c>
      <c r="H22" s="5">
        <v>31515</v>
      </c>
      <c r="I22" s="5">
        <v>101282</v>
      </c>
      <c r="J22" s="5">
        <v>31583</v>
      </c>
      <c r="K22" s="5">
        <v>104767</v>
      </c>
      <c r="L22" s="5">
        <v>33915</v>
      </c>
      <c r="M22" s="5">
        <v>104605</v>
      </c>
      <c r="N22" s="5">
        <v>31961</v>
      </c>
      <c r="O22" s="5">
        <v>108803</v>
      </c>
      <c r="P22" s="5">
        <v>35104</v>
      </c>
      <c r="Q22" s="5">
        <v>109768</v>
      </c>
      <c r="R22" s="5">
        <v>32542</v>
      </c>
      <c r="S22" s="5">
        <v>113955</v>
      </c>
      <c r="T22" s="5">
        <v>33621</v>
      </c>
      <c r="U22" s="5">
        <v>116734</v>
      </c>
      <c r="V22" s="5">
        <v>35966</v>
      </c>
      <c r="W22" s="5">
        <v>113928</v>
      </c>
      <c r="X22" s="5">
        <v>32685</v>
      </c>
      <c r="Y22" s="5">
        <v>117990</v>
      </c>
      <c r="Z22" s="5">
        <v>33317</v>
      </c>
      <c r="AA22" s="5">
        <v>118364</v>
      </c>
      <c r="AB22" s="4"/>
      <c r="AC22" s="4"/>
      <c r="AD22" s="4"/>
      <c r="AE22" s="4"/>
      <c r="AF22" s="6"/>
      <c r="AG22" s="6"/>
      <c r="AH22" s="6"/>
      <c r="AI22" s="6"/>
      <c r="AJ22" s="6"/>
      <c r="AK22" s="6"/>
      <c r="AL22" s="6"/>
      <c r="AM22" s="6"/>
      <c r="AR22" s="6"/>
      <c r="AS22" s="6"/>
    </row>
    <row r="23" spans="1:45" x14ac:dyDescent="0.25">
      <c r="A23" s="47" t="s">
        <v>5</v>
      </c>
      <c r="B23" s="5">
        <v>3720655</v>
      </c>
      <c r="C23" s="5">
        <v>9236848</v>
      </c>
      <c r="D23" s="5">
        <v>3706605</v>
      </c>
      <c r="E23" s="5">
        <v>9752018</v>
      </c>
      <c r="F23" s="5">
        <v>3683183</v>
      </c>
      <c r="G23" s="5">
        <v>10211448</v>
      </c>
      <c r="H23" s="5">
        <v>3694450</v>
      </c>
      <c r="I23" s="5">
        <v>10691581</v>
      </c>
      <c r="J23" s="5">
        <v>3769682</v>
      </c>
      <c r="K23" s="5">
        <v>10995737</v>
      </c>
      <c r="L23" s="5">
        <v>3725755</v>
      </c>
      <c r="M23" s="5">
        <v>11386904</v>
      </c>
      <c r="N23" s="5">
        <v>3883861</v>
      </c>
      <c r="O23" s="5">
        <v>11755924</v>
      </c>
      <c r="P23" s="5">
        <v>4072793</v>
      </c>
      <c r="Q23" s="5">
        <v>12079560</v>
      </c>
      <c r="R23" s="5">
        <v>4152620</v>
      </c>
      <c r="S23" s="5">
        <v>12454387</v>
      </c>
      <c r="T23" s="5">
        <v>4335822</v>
      </c>
      <c r="U23" s="5">
        <v>12626693</v>
      </c>
      <c r="V23" s="5">
        <v>4207741</v>
      </c>
      <c r="W23" s="5">
        <v>13065376</v>
      </c>
      <c r="X23" s="5">
        <v>4262919</v>
      </c>
      <c r="Y23" s="5">
        <v>13289586</v>
      </c>
      <c r="Z23" s="5">
        <v>4161947</v>
      </c>
      <c r="AA23" s="5">
        <v>13645467</v>
      </c>
      <c r="AD23" s="4"/>
      <c r="AE23" s="4"/>
      <c r="AF23" s="6"/>
      <c r="AG23" s="6"/>
      <c r="AH23" s="6"/>
      <c r="AI23" s="6"/>
      <c r="AJ23" s="6"/>
      <c r="AK23" s="6"/>
      <c r="AL23" s="6"/>
      <c r="AM23" s="6"/>
      <c r="AR23" s="6"/>
      <c r="AS23" s="6"/>
    </row>
    <row r="24" spans="1:45" x14ac:dyDescent="0.25">
      <c r="A24" s="235" t="s">
        <v>181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4"/>
      <c r="AC24" s="4"/>
      <c r="AD24" s="4"/>
      <c r="AE24" s="4"/>
      <c r="AM24" s="4"/>
      <c r="AR24" s="4"/>
      <c r="AS24" s="4"/>
    </row>
    <row r="25" spans="1:45" x14ac:dyDescent="0.25">
      <c r="AB25" s="4"/>
      <c r="AC25" s="4"/>
      <c r="AD25" s="4"/>
      <c r="AE25" s="4"/>
      <c r="AM25" s="4"/>
      <c r="AR25" s="4"/>
      <c r="AS25" s="4"/>
    </row>
    <row r="26" spans="1:45" x14ac:dyDescent="0.25">
      <c r="A26" s="237" t="s">
        <v>289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AB26" s="4"/>
      <c r="AC26" s="4"/>
      <c r="AD26" s="4"/>
      <c r="AE26" s="4"/>
      <c r="AM26" s="4"/>
      <c r="AR26" s="4"/>
      <c r="AS26" s="4"/>
    </row>
    <row r="27" spans="1:45" x14ac:dyDescent="0.25">
      <c r="A27" s="232" t="s">
        <v>180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AB27" s="4"/>
      <c r="AC27" s="4"/>
      <c r="AD27" s="4"/>
      <c r="AE27" s="4"/>
      <c r="AM27" s="4"/>
      <c r="AR27" s="4"/>
      <c r="AS27" s="4"/>
    </row>
    <row r="28" spans="1:45" x14ac:dyDescent="0.25">
      <c r="AB28" s="4"/>
      <c r="AC28" s="4"/>
      <c r="AD28" s="4"/>
      <c r="AE28" s="4"/>
      <c r="AM28" s="4"/>
      <c r="AR28" s="4"/>
      <c r="AS28" s="4"/>
    </row>
    <row r="29" spans="1:45" x14ac:dyDescent="0.25">
      <c r="A29" s="247" t="s">
        <v>3</v>
      </c>
      <c r="B29" s="245">
        <v>1990</v>
      </c>
      <c r="C29" s="246"/>
      <c r="D29" s="245">
        <v>1992</v>
      </c>
      <c r="E29" s="246"/>
      <c r="F29" s="245">
        <v>1994</v>
      </c>
      <c r="G29" s="246"/>
      <c r="H29" s="245">
        <v>1996</v>
      </c>
      <c r="I29" s="246"/>
      <c r="J29" s="245">
        <v>1998</v>
      </c>
      <c r="K29" s="246"/>
      <c r="L29" s="245">
        <v>2000</v>
      </c>
      <c r="M29" s="246"/>
      <c r="N29" s="245">
        <v>2003</v>
      </c>
      <c r="O29" s="246"/>
      <c r="P29" s="245">
        <v>2006</v>
      </c>
      <c r="Q29" s="246"/>
      <c r="R29" s="245">
        <v>2009</v>
      </c>
      <c r="S29" s="246"/>
      <c r="T29" s="245">
        <v>2011</v>
      </c>
      <c r="U29" s="246"/>
      <c r="V29" s="245">
        <v>2013</v>
      </c>
      <c r="W29" s="246"/>
      <c r="X29" s="245">
        <v>2015</v>
      </c>
      <c r="Y29" s="246"/>
      <c r="Z29" s="245">
        <v>2017</v>
      </c>
      <c r="AA29" s="246"/>
      <c r="AB29" s="4"/>
      <c r="AC29" s="4"/>
      <c r="AD29" s="4"/>
      <c r="AE29" s="4"/>
      <c r="AM29" s="4"/>
      <c r="AR29" s="4"/>
      <c r="AS29" s="4"/>
    </row>
    <row r="30" spans="1:45" ht="30" x14ac:dyDescent="0.25">
      <c r="A30" s="247"/>
      <c r="B30" s="2" t="s">
        <v>6</v>
      </c>
      <c r="C30" s="2" t="s">
        <v>7</v>
      </c>
      <c r="D30" s="2" t="s">
        <v>6</v>
      </c>
      <c r="E30" s="2" t="s">
        <v>7</v>
      </c>
      <c r="F30" s="36" t="s">
        <v>6</v>
      </c>
      <c r="G30" s="36" t="s">
        <v>7</v>
      </c>
      <c r="H30" s="2" t="s">
        <v>6</v>
      </c>
      <c r="I30" s="2" t="s">
        <v>7</v>
      </c>
      <c r="J30" s="36" t="s">
        <v>6</v>
      </c>
      <c r="K30" s="36" t="s">
        <v>7</v>
      </c>
      <c r="L30" s="2" t="s">
        <v>6</v>
      </c>
      <c r="M30" s="2" t="s">
        <v>7</v>
      </c>
      <c r="N30" s="36" t="s">
        <v>6</v>
      </c>
      <c r="O30" s="36" t="s">
        <v>7</v>
      </c>
      <c r="P30" s="2" t="s">
        <v>6</v>
      </c>
      <c r="Q30" s="2" t="s">
        <v>7</v>
      </c>
      <c r="R30" s="36" t="s">
        <v>6</v>
      </c>
      <c r="S30" s="36" t="s">
        <v>7</v>
      </c>
      <c r="T30" s="2" t="s">
        <v>6</v>
      </c>
      <c r="U30" s="2" t="s">
        <v>7</v>
      </c>
      <c r="V30" s="36" t="s">
        <v>6</v>
      </c>
      <c r="W30" s="36" t="s">
        <v>7</v>
      </c>
      <c r="X30" s="36" t="s">
        <v>6</v>
      </c>
      <c r="Y30" s="36" t="s">
        <v>7</v>
      </c>
      <c r="Z30" s="36" t="s">
        <v>6</v>
      </c>
      <c r="AA30" s="36" t="s">
        <v>7</v>
      </c>
      <c r="AB30" s="4"/>
      <c r="AC30" s="4"/>
      <c r="AD30" s="4"/>
      <c r="AE30" s="4"/>
      <c r="AM30" s="4"/>
      <c r="AR30" s="4"/>
      <c r="AS30" s="4"/>
    </row>
    <row r="31" spans="1:45" x14ac:dyDescent="0.25">
      <c r="A31" s="3" t="s">
        <v>105</v>
      </c>
      <c r="B31" s="5" t="s">
        <v>183</v>
      </c>
      <c r="C31" s="5" t="s">
        <v>183</v>
      </c>
      <c r="D31" s="5" t="s">
        <v>183</v>
      </c>
      <c r="E31" s="5" t="s">
        <v>183</v>
      </c>
      <c r="F31" s="5" t="s">
        <v>183</v>
      </c>
      <c r="G31" s="5" t="s">
        <v>183</v>
      </c>
      <c r="H31" s="5" t="s">
        <v>183</v>
      </c>
      <c r="I31" s="5" t="s">
        <v>183</v>
      </c>
      <c r="J31" s="5" t="s">
        <v>183</v>
      </c>
      <c r="K31" s="5" t="s">
        <v>183</v>
      </c>
      <c r="L31" s="5" t="s">
        <v>183</v>
      </c>
      <c r="M31" s="5" t="s">
        <v>183</v>
      </c>
      <c r="N31" s="5" t="s">
        <v>183</v>
      </c>
      <c r="O31" s="5" t="s">
        <v>183</v>
      </c>
      <c r="P31" s="5">
        <v>453</v>
      </c>
      <c r="Q31" s="5">
        <v>1785</v>
      </c>
      <c r="R31" s="5">
        <v>577</v>
      </c>
      <c r="S31" s="5">
        <v>1934</v>
      </c>
      <c r="T31" s="5">
        <v>2073</v>
      </c>
      <c r="U31" s="5">
        <v>5916</v>
      </c>
      <c r="V31" s="5">
        <v>2290</v>
      </c>
      <c r="W31" s="5">
        <v>6574</v>
      </c>
      <c r="X31" s="5">
        <v>604</v>
      </c>
      <c r="Y31" s="5">
        <v>2113</v>
      </c>
      <c r="Z31" s="5">
        <v>1754</v>
      </c>
      <c r="AA31" s="5">
        <v>6134</v>
      </c>
      <c r="AB31" s="4"/>
      <c r="AC31" s="4"/>
      <c r="AD31" s="4"/>
      <c r="AE31" s="4"/>
      <c r="AM31" s="4"/>
      <c r="AR31" s="4"/>
      <c r="AS31" s="4"/>
    </row>
    <row r="32" spans="1:45" x14ac:dyDescent="0.25">
      <c r="A32" s="3" t="s">
        <v>106</v>
      </c>
      <c r="B32" s="5">
        <v>1248</v>
      </c>
      <c r="C32" s="5">
        <v>3209</v>
      </c>
      <c r="D32" s="5">
        <v>1054</v>
      </c>
      <c r="E32" s="5">
        <v>3219</v>
      </c>
      <c r="F32" s="5">
        <v>1009</v>
      </c>
      <c r="G32" s="5">
        <v>3076</v>
      </c>
      <c r="H32" s="5">
        <v>1026</v>
      </c>
      <c r="I32" s="5">
        <v>3265</v>
      </c>
      <c r="J32" s="5">
        <v>1751</v>
      </c>
      <c r="K32" s="5">
        <v>6090</v>
      </c>
      <c r="L32" s="5">
        <v>1917</v>
      </c>
      <c r="M32" s="5">
        <v>6543</v>
      </c>
      <c r="N32" s="5">
        <v>2097</v>
      </c>
      <c r="O32" s="5">
        <v>6979</v>
      </c>
      <c r="P32" s="5">
        <v>1251</v>
      </c>
      <c r="Q32" s="5">
        <v>4094</v>
      </c>
      <c r="R32" s="5">
        <v>1061</v>
      </c>
      <c r="S32" s="5">
        <v>3376</v>
      </c>
      <c r="T32" s="5">
        <v>3432</v>
      </c>
      <c r="U32" s="5">
        <v>10114</v>
      </c>
      <c r="V32" s="5">
        <v>2503</v>
      </c>
      <c r="W32" s="5">
        <v>7407</v>
      </c>
      <c r="X32" s="5">
        <v>2006</v>
      </c>
      <c r="Y32" s="5">
        <v>6452</v>
      </c>
      <c r="Z32" s="5">
        <v>2446</v>
      </c>
      <c r="AA32" s="5">
        <v>7704</v>
      </c>
      <c r="AB32" s="4"/>
      <c r="AC32" s="4"/>
      <c r="AD32" s="4"/>
      <c r="AE32" s="4"/>
      <c r="AM32" s="4"/>
      <c r="AR32" s="4"/>
      <c r="AS32" s="4"/>
    </row>
    <row r="33" spans="1:45" x14ac:dyDescent="0.25">
      <c r="A33" s="3" t="s">
        <v>107</v>
      </c>
      <c r="B33" s="5">
        <v>1360</v>
      </c>
      <c r="C33" s="5">
        <v>3419</v>
      </c>
      <c r="D33" s="5">
        <v>1813</v>
      </c>
      <c r="E33" s="5">
        <v>4763</v>
      </c>
      <c r="F33" s="5">
        <v>1868</v>
      </c>
      <c r="G33" s="5">
        <v>5633</v>
      </c>
      <c r="H33" s="5">
        <v>1428</v>
      </c>
      <c r="I33" s="5">
        <v>4142</v>
      </c>
      <c r="J33" s="5">
        <v>1526</v>
      </c>
      <c r="K33" s="5">
        <v>4460</v>
      </c>
      <c r="L33" s="5">
        <v>1810</v>
      </c>
      <c r="M33" s="5">
        <v>5178</v>
      </c>
      <c r="N33" s="5">
        <v>2085</v>
      </c>
      <c r="O33" s="5">
        <v>6251</v>
      </c>
      <c r="P33" s="5">
        <v>1866</v>
      </c>
      <c r="Q33" s="5">
        <v>5365</v>
      </c>
      <c r="R33" s="5">
        <v>1802</v>
      </c>
      <c r="S33" s="5">
        <v>5513</v>
      </c>
      <c r="T33" s="5">
        <v>3989</v>
      </c>
      <c r="U33" s="5">
        <v>10551</v>
      </c>
      <c r="V33" s="5">
        <v>2187</v>
      </c>
      <c r="W33" s="5">
        <v>5967</v>
      </c>
      <c r="X33" s="5">
        <v>1650</v>
      </c>
      <c r="Y33" s="5">
        <v>5005</v>
      </c>
      <c r="Z33" s="5">
        <v>2196</v>
      </c>
      <c r="AA33" s="5">
        <v>6314</v>
      </c>
      <c r="AB33" s="4"/>
      <c r="AC33" s="4"/>
      <c r="AD33" s="4"/>
      <c r="AE33" s="4"/>
      <c r="AM33" s="4"/>
      <c r="AR33" s="4"/>
      <c r="AS33" s="4"/>
    </row>
    <row r="34" spans="1:45" x14ac:dyDescent="0.25">
      <c r="A34" s="3" t="s">
        <v>108</v>
      </c>
      <c r="B34" s="5">
        <v>926</v>
      </c>
      <c r="C34" s="5">
        <v>2588</v>
      </c>
      <c r="D34" s="5">
        <v>1540</v>
      </c>
      <c r="E34" s="5">
        <v>4660</v>
      </c>
      <c r="F34" s="5">
        <v>1593</v>
      </c>
      <c r="G34" s="5">
        <v>4833</v>
      </c>
      <c r="H34" s="5">
        <v>965</v>
      </c>
      <c r="I34" s="5">
        <v>3004</v>
      </c>
      <c r="J34" s="5">
        <v>1654</v>
      </c>
      <c r="K34" s="5">
        <v>5271</v>
      </c>
      <c r="L34" s="5">
        <v>1865</v>
      </c>
      <c r="M34" s="5">
        <v>5856</v>
      </c>
      <c r="N34" s="5">
        <v>2156</v>
      </c>
      <c r="O34" s="5">
        <v>6546</v>
      </c>
      <c r="P34" s="5">
        <v>1703</v>
      </c>
      <c r="Q34" s="5">
        <v>5104</v>
      </c>
      <c r="R34" s="5">
        <v>1439</v>
      </c>
      <c r="S34" s="5">
        <v>4166</v>
      </c>
      <c r="T34" s="5">
        <v>2531</v>
      </c>
      <c r="U34" s="5">
        <v>7569</v>
      </c>
      <c r="V34" s="5">
        <v>2014</v>
      </c>
      <c r="W34" s="5">
        <v>5997</v>
      </c>
      <c r="X34" s="5">
        <v>3474</v>
      </c>
      <c r="Y34" s="5">
        <v>10345</v>
      </c>
      <c r="Z34" s="5">
        <v>1585</v>
      </c>
      <c r="AA34" s="5">
        <v>5376</v>
      </c>
      <c r="AB34" s="4"/>
      <c r="AC34" s="4"/>
      <c r="AD34" s="4"/>
      <c r="AE34" s="4"/>
      <c r="AM34" s="4"/>
      <c r="AR34" s="4"/>
      <c r="AS34" s="4"/>
    </row>
    <row r="35" spans="1:45" x14ac:dyDescent="0.25">
      <c r="A35" s="3" t="s">
        <v>109</v>
      </c>
      <c r="B35" s="5">
        <v>1667</v>
      </c>
      <c r="C35" s="5">
        <v>4206</v>
      </c>
      <c r="D35" s="5">
        <v>1331</v>
      </c>
      <c r="E35" s="5">
        <v>3481</v>
      </c>
      <c r="F35" s="5">
        <v>2891</v>
      </c>
      <c r="G35" s="5">
        <v>9266</v>
      </c>
      <c r="H35" s="5">
        <v>1741</v>
      </c>
      <c r="I35" s="5">
        <v>4880</v>
      </c>
      <c r="J35" s="5">
        <v>2984</v>
      </c>
      <c r="K35" s="5">
        <v>9184</v>
      </c>
      <c r="L35" s="5">
        <v>2950</v>
      </c>
      <c r="M35" s="5">
        <v>9348</v>
      </c>
      <c r="N35" s="5">
        <v>3305</v>
      </c>
      <c r="O35" s="5">
        <v>10069</v>
      </c>
      <c r="P35" s="5">
        <v>2908</v>
      </c>
      <c r="Q35" s="5">
        <v>9008</v>
      </c>
      <c r="R35" s="5">
        <v>2557</v>
      </c>
      <c r="S35" s="5">
        <v>8281</v>
      </c>
      <c r="T35" s="5">
        <v>2042</v>
      </c>
      <c r="U35" s="5">
        <v>6230</v>
      </c>
      <c r="V35" s="5">
        <v>2631</v>
      </c>
      <c r="W35" s="5">
        <v>7917</v>
      </c>
      <c r="X35" s="5">
        <v>2940</v>
      </c>
      <c r="Y35" s="5">
        <v>9524</v>
      </c>
      <c r="Z35" s="5">
        <v>2240</v>
      </c>
      <c r="AA35" s="5">
        <v>7712</v>
      </c>
      <c r="AB35" s="4"/>
      <c r="AC35" s="4"/>
      <c r="AD35" s="4"/>
      <c r="AE35" s="4"/>
      <c r="AM35" s="4"/>
      <c r="AR35" s="4"/>
      <c r="AS35" s="4"/>
    </row>
    <row r="36" spans="1:45" x14ac:dyDescent="0.25">
      <c r="A36" s="3" t="s">
        <v>110</v>
      </c>
      <c r="B36" s="5">
        <v>1655</v>
      </c>
      <c r="C36" s="5">
        <v>4250</v>
      </c>
      <c r="D36" s="5">
        <v>2511</v>
      </c>
      <c r="E36" s="5">
        <v>7269</v>
      </c>
      <c r="F36" s="5">
        <v>6357</v>
      </c>
      <c r="G36" s="5">
        <v>19185</v>
      </c>
      <c r="H36" s="5">
        <v>3954</v>
      </c>
      <c r="I36" s="5">
        <v>11861</v>
      </c>
      <c r="J36" s="5">
        <v>7167</v>
      </c>
      <c r="K36" s="5">
        <v>21912</v>
      </c>
      <c r="L36" s="5">
        <v>5611</v>
      </c>
      <c r="M36" s="5">
        <v>17910</v>
      </c>
      <c r="N36" s="5">
        <v>7085</v>
      </c>
      <c r="O36" s="5">
        <v>22281</v>
      </c>
      <c r="P36" s="5">
        <v>6737</v>
      </c>
      <c r="Q36" s="5">
        <v>21299</v>
      </c>
      <c r="R36" s="5">
        <v>6555</v>
      </c>
      <c r="S36" s="5">
        <v>20651</v>
      </c>
      <c r="T36" s="5">
        <v>3698</v>
      </c>
      <c r="U36" s="5">
        <v>11277</v>
      </c>
      <c r="V36" s="5">
        <v>4949</v>
      </c>
      <c r="W36" s="5">
        <v>15568</v>
      </c>
      <c r="X36" s="5">
        <v>6379</v>
      </c>
      <c r="Y36" s="5">
        <v>21619</v>
      </c>
      <c r="Z36" s="5">
        <v>4291</v>
      </c>
      <c r="AA36" s="5">
        <v>15334</v>
      </c>
      <c r="AB36" s="4"/>
      <c r="AC36" s="4"/>
      <c r="AD36" s="4"/>
      <c r="AE36" s="4"/>
      <c r="AM36" s="4"/>
      <c r="AR36" s="4"/>
      <c r="AS36" s="4"/>
    </row>
    <row r="37" spans="1:45" x14ac:dyDescent="0.25">
      <c r="A37" s="3" t="s">
        <v>4</v>
      </c>
      <c r="B37" s="5">
        <v>9851</v>
      </c>
      <c r="C37" s="5">
        <v>24035</v>
      </c>
      <c r="D37" s="5">
        <v>11164</v>
      </c>
      <c r="E37" s="5">
        <v>28535</v>
      </c>
      <c r="F37" s="5">
        <v>10890</v>
      </c>
      <c r="G37" s="5">
        <v>29234</v>
      </c>
      <c r="H37" s="5">
        <v>7919</v>
      </c>
      <c r="I37" s="5">
        <v>22787</v>
      </c>
      <c r="J37" s="5">
        <v>13704</v>
      </c>
      <c r="K37" s="5">
        <v>39415</v>
      </c>
      <c r="L37" s="5">
        <v>12753</v>
      </c>
      <c r="M37" s="5">
        <v>38737</v>
      </c>
      <c r="N37" s="5">
        <v>13299</v>
      </c>
      <c r="O37" s="5">
        <v>41005</v>
      </c>
      <c r="P37" s="5">
        <v>13021</v>
      </c>
      <c r="Q37" s="5">
        <v>39306</v>
      </c>
      <c r="R37" s="5">
        <v>12574</v>
      </c>
      <c r="S37" s="5">
        <v>37132</v>
      </c>
      <c r="T37" s="5">
        <v>6949</v>
      </c>
      <c r="U37" s="5">
        <v>20116</v>
      </c>
      <c r="V37" s="5">
        <v>9307</v>
      </c>
      <c r="W37" s="5">
        <v>27373</v>
      </c>
      <c r="X37" s="5">
        <v>14240</v>
      </c>
      <c r="Y37" s="5">
        <v>43902</v>
      </c>
      <c r="Z37" s="5">
        <v>10152</v>
      </c>
      <c r="AA37" s="5">
        <v>32449</v>
      </c>
      <c r="AB37" s="4"/>
      <c r="AC37" s="4"/>
      <c r="AD37" s="4"/>
      <c r="AE37" s="4"/>
      <c r="AM37" s="4"/>
      <c r="AR37" s="4"/>
      <c r="AS37" s="4"/>
    </row>
    <row r="38" spans="1:45" x14ac:dyDescent="0.25">
      <c r="A38" s="3" t="s">
        <v>111</v>
      </c>
      <c r="B38" s="5">
        <v>1832</v>
      </c>
      <c r="C38" s="5">
        <v>4707</v>
      </c>
      <c r="D38" s="5">
        <v>1846</v>
      </c>
      <c r="E38" s="5">
        <v>4721</v>
      </c>
      <c r="F38" s="5">
        <v>1538</v>
      </c>
      <c r="G38" s="5">
        <v>4320</v>
      </c>
      <c r="H38" s="5">
        <v>3141</v>
      </c>
      <c r="I38" s="5">
        <v>8894</v>
      </c>
      <c r="J38" s="5">
        <v>3363</v>
      </c>
      <c r="K38" s="5">
        <v>9606</v>
      </c>
      <c r="L38" s="5">
        <v>4461</v>
      </c>
      <c r="M38" s="5">
        <v>14054</v>
      </c>
      <c r="N38" s="5">
        <v>3251</v>
      </c>
      <c r="O38" s="5">
        <v>10535</v>
      </c>
      <c r="P38" s="5">
        <v>6010</v>
      </c>
      <c r="Q38" s="5">
        <v>19478</v>
      </c>
      <c r="R38" s="5">
        <v>5157</v>
      </c>
      <c r="S38" s="5">
        <v>17369</v>
      </c>
      <c r="T38" s="5">
        <v>2977</v>
      </c>
      <c r="U38" s="5">
        <v>9304</v>
      </c>
      <c r="V38" s="5">
        <v>3830</v>
      </c>
      <c r="W38" s="5">
        <v>12681</v>
      </c>
      <c r="X38" s="5">
        <v>5162</v>
      </c>
      <c r="Y38" s="5">
        <v>17643</v>
      </c>
      <c r="Z38" s="5">
        <v>3462</v>
      </c>
      <c r="AA38" s="5">
        <v>12400</v>
      </c>
      <c r="AB38" s="4"/>
      <c r="AC38" s="4"/>
      <c r="AD38" s="4"/>
      <c r="AE38" s="4"/>
      <c r="AM38" s="4"/>
      <c r="AR38" s="4"/>
      <c r="AS38" s="4"/>
    </row>
    <row r="39" spans="1:45" x14ac:dyDescent="0.25">
      <c r="A39" s="3" t="s">
        <v>112</v>
      </c>
      <c r="B39" s="5">
        <v>1931</v>
      </c>
      <c r="C39" s="5">
        <v>5082</v>
      </c>
      <c r="D39" s="5">
        <v>1952</v>
      </c>
      <c r="E39" s="5">
        <v>5461</v>
      </c>
      <c r="F39" s="5">
        <v>5230</v>
      </c>
      <c r="G39" s="5">
        <v>15863</v>
      </c>
      <c r="H39" s="5">
        <v>2620</v>
      </c>
      <c r="I39" s="5">
        <v>7739</v>
      </c>
      <c r="J39" s="5">
        <v>2695</v>
      </c>
      <c r="K39" s="5">
        <v>8270</v>
      </c>
      <c r="L39" s="5">
        <v>6101</v>
      </c>
      <c r="M39" s="5">
        <v>18855</v>
      </c>
      <c r="N39" s="5">
        <v>5921</v>
      </c>
      <c r="O39" s="5">
        <v>19274</v>
      </c>
      <c r="P39" s="5">
        <v>5592</v>
      </c>
      <c r="Q39" s="5">
        <v>18012</v>
      </c>
      <c r="R39" s="5">
        <v>5027</v>
      </c>
      <c r="S39" s="5">
        <v>17043</v>
      </c>
      <c r="T39" s="5">
        <v>3930</v>
      </c>
      <c r="U39" s="5">
        <v>12383</v>
      </c>
      <c r="V39" s="5">
        <v>3335</v>
      </c>
      <c r="W39" s="5">
        <v>11210</v>
      </c>
      <c r="X39" s="5">
        <v>3776</v>
      </c>
      <c r="Y39" s="5">
        <v>13554</v>
      </c>
      <c r="Z39" s="5">
        <v>3291</v>
      </c>
      <c r="AA39" s="5">
        <v>11917</v>
      </c>
      <c r="AB39" s="4"/>
      <c r="AC39" s="4"/>
      <c r="AD39" s="4"/>
      <c r="AE39" s="4"/>
      <c r="AM39" s="4"/>
      <c r="AR39" s="4"/>
      <c r="AS39" s="4"/>
    </row>
    <row r="40" spans="1:45" x14ac:dyDescent="0.25">
      <c r="A40" s="46" t="s">
        <v>184</v>
      </c>
      <c r="B40" s="5" t="s">
        <v>183</v>
      </c>
      <c r="C40" s="5" t="s">
        <v>183</v>
      </c>
      <c r="D40" s="5" t="s">
        <v>183</v>
      </c>
      <c r="E40" s="5" t="s">
        <v>183</v>
      </c>
      <c r="F40" s="5" t="s">
        <v>183</v>
      </c>
      <c r="G40" s="5" t="s">
        <v>183</v>
      </c>
      <c r="H40" s="5" t="s">
        <v>183</v>
      </c>
      <c r="I40" s="5" t="s">
        <v>183</v>
      </c>
      <c r="J40" s="5" t="s">
        <v>183</v>
      </c>
      <c r="K40" s="5" t="s">
        <v>183</v>
      </c>
      <c r="L40" s="5" t="s">
        <v>183</v>
      </c>
      <c r="M40" s="5" t="s">
        <v>183</v>
      </c>
      <c r="N40" s="5" t="s">
        <v>183</v>
      </c>
      <c r="O40" s="5" t="s">
        <v>183</v>
      </c>
      <c r="P40" s="5" t="s">
        <v>183</v>
      </c>
      <c r="Q40" s="5" t="s">
        <v>183</v>
      </c>
      <c r="R40" s="5" t="s">
        <v>183</v>
      </c>
      <c r="S40" s="5" t="s">
        <v>183</v>
      </c>
      <c r="T40" s="5" t="s">
        <v>183</v>
      </c>
      <c r="U40" s="5" t="s">
        <v>183</v>
      </c>
      <c r="V40" s="5" t="s">
        <v>183</v>
      </c>
      <c r="W40" s="5" t="s">
        <v>183</v>
      </c>
      <c r="X40" s="5" t="s">
        <v>183</v>
      </c>
      <c r="Y40" s="5" t="s">
        <v>183</v>
      </c>
      <c r="Z40" s="5">
        <v>1711</v>
      </c>
      <c r="AA40" s="5">
        <v>6659</v>
      </c>
      <c r="AB40" s="4"/>
      <c r="AC40" s="4"/>
      <c r="AD40" s="4"/>
      <c r="AE40" s="4"/>
      <c r="AM40" s="4"/>
      <c r="AR40" s="4"/>
      <c r="AS40" s="4"/>
    </row>
    <row r="41" spans="1:45" x14ac:dyDescent="0.25">
      <c r="A41" s="3" t="s">
        <v>113</v>
      </c>
      <c r="B41" s="5">
        <v>3646</v>
      </c>
      <c r="C41" s="5">
        <v>8545</v>
      </c>
      <c r="D41" s="5">
        <v>9959</v>
      </c>
      <c r="E41" s="5">
        <v>27577</v>
      </c>
      <c r="F41" s="5">
        <v>9231</v>
      </c>
      <c r="G41" s="5">
        <v>27657</v>
      </c>
      <c r="H41" s="5">
        <v>4578</v>
      </c>
      <c r="I41" s="5">
        <v>12855</v>
      </c>
      <c r="J41" s="5">
        <v>5484</v>
      </c>
      <c r="K41" s="5">
        <v>15784</v>
      </c>
      <c r="L41" s="5">
        <v>10857</v>
      </c>
      <c r="M41" s="5">
        <v>33947</v>
      </c>
      <c r="N41" s="5">
        <v>10442</v>
      </c>
      <c r="O41" s="5">
        <v>33612</v>
      </c>
      <c r="P41" s="5">
        <v>10107</v>
      </c>
      <c r="Q41" s="5">
        <v>32379</v>
      </c>
      <c r="R41" s="5">
        <v>9867</v>
      </c>
      <c r="S41" s="5">
        <v>31332</v>
      </c>
      <c r="T41" s="5">
        <v>4744</v>
      </c>
      <c r="U41" s="5">
        <v>14608</v>
      </c>
      <c r="V41" s="5">
        <v>7517</v>
      </c>
      <c r="W41" s="5">
        <v>23798</v>
      </c>
      <c r="X41" s="5">
        <v>8587</v>
      </c>
      <c r="Y41" s="5">
        <v>27511</v>
      </c>
      <c r="Z41" s="5">
        <v>4844</v>
      </c>
      <c r="AA41" s="5">
        <v>16688</v>
      </c>
      <c r="AB41" s="4"/>
      <c r="AC41" s="4"/>
      <c r="AD41" s="4"/>
      <c r="AE41" s="4"/>
      <c r="AM41" s="4"/>
      <c r="AR41" s="4"/>
      <c r="AS41" s="4"/>
    </row>
    <row r="42" spans="1:45" x14ac:dyDescent="0.25">
      <c r="A42" s="3" t="s">
        <v>114</v>
      </c>
      <c r="B42" s="5">
        <v>1895</v>
      </c>
      <c r="C42" s="5">
        <v>5225</v>
      </c>
      <c r="D42" s="5">
        <v>1910</v>
      </c>
      <c r="E42" s="5">
        <v>5191</v>
      </c>
      <c r="F42" s="5">
        <v>1479</v>
      </c>
      <c r="G42" s="5">
        <v>4383</v>
      </c>
      <c r="H42" s="5">
        <v>3632</v>
      </c>
      <c r="I42" s="5">
        <v>10926</v>
      </c>
      <c r="J42" s="5">
        <v>3734</v>
      </c>
      <c r="K42" s="5">
        <v>11176</v>
      </c>
      <c r="L42" s="5">
        <v>6052</v>
      </c>
      <c r="M42" s="5">
        <v>19457</v>
      </c>
      <c r="N42" s="5">
        <v>6241</v>
      </c>
      <c r="O42" s="5">
        <v>20017</v>
      </c>
      <c r="P42" s="5">
        <v>5966</v>
      </c>
      <c r="Q42" s="5">
        <v>19282</v>
      </c>
      <c r="R42" s="5">
        <v>4861</v>
      </c>
      <c r="S42" s="5">
        <v>16402</v>
      </c>
      <c r="T42" s="5">
        <v>3075</v>
      </c>
      <c r="U42" s="5">
        <v>10143</v>
      </c>
      <c r="V42" s="5">
        <v>4060</v>
      </c>
      <c r="W42" s="5">
        <v>13310</v>
      </c>
      <c r="X42" s="5">
        <v>4979</v>
      </c>
      <c r="Y42" s="5">
        <v>17063</v>
      </c>
      <c r="Z42" s="5">
        <v>3366</v>
      </c>
      <c r="AA42" s="5">
        <v>12115</v>
      </c>
      <c r="AB42" s="4"/>
      <c r="AC42" s="4"/>
      <c r="AD42" s="4"/>
      <c r="AE42" s="4"/>
      <c r="AM42" s="4"/>
      <c r="AR42" s="4"/>
      <c r="AS42" s="4"/>
    </row>
    <row r="43" spans="1:45" x14ac:dyDescent="0.25">
      <c r="A43" s="3" t="s">
        <v>115</v>
      </c>
      <c r="B43" s="5" t="s">
        <v>183</v>
      </c>
      <c r="C43" s="5" t="s">
        <v>183</v>
      </c>
      <c r="D43" s="5" t="s">
        <v>183</v>
      </c>
      <c r="E43" s="5" t="s">
        <v>183</v>
      </c>
      <c r="F43" s="5" t="s">
        <v>183</v>
      </c>
      <c r="G43" s="5" t="s">
        <v>183</v>
      </c>
      <c r="H43" s="5" t="s">
        <v>183</v>
      </c>
      <c r="I43" s="5" t="s">
        <v>183</v>
      </c>
      <c r="J43" s="5" t="s">
        <v>183</v>
      </c>
      <c r="K43" s="5" t="s">
        <v>183</v>
      </c>
      <c r="L43" s="5" t="s">
        <v>183</v>
      </c>
      <c r="M43" s="5" t="s">
        <v>183</v>
      </c>
      <c r="N43" s="5" t="s">
        <v>183</v>
      </c>
      <c r="O43" s="5" t="s">
        <v>183</v>
      </c>
      <c r="P43" s="5">
        <v>2022</v>
      </c>
      <c r="Q43" s="5">
        <v>6852</v>
      </c>
      <c r="R43" s="5">
        <v>1926</v>
      </c>
      <c r="S43" s="5">
        <v>6382</v>
      </c>
      <c r="T43" s="5">
        <v>3338</v>
      </c>
      <c r="U43" s="5">
        <v>10967</v>
      </c>
      <c r="V43" s="5">
        <v>2611</v>
      </c>
      <c r="W43" s="5">
        <v>8957</v>
      </c>
      <c r="X43" s="5">
        <v>2239</v>
      </c>
      <c r="Y43" s="5">
        <v>8215</v>
      </c>
      <c r="Z43" s="5">
        <v>2224</v>
      </c>
      <c r="AA43" s="5">
        <v>7951</v>
      </c>
      <c r="AB43" s="4"/>
      <c r="AC43" s="4"/>
      <c r="AD43" s="4"/>
      <c r="AE43" s="4"/>
      <c r="AM43" s="4"/>
      <c r="AR43" s="4"/>
      <c r="AS43" s="4"/>
    </row>
    <row r="44" spans="1:45" x14ac:dyDescent="0.25">
      <c r="A44" s="3" t="s">
        <v>116</v>
      </c>
      <c r="B44" s="5">
        <v>2469</v>
      </c>
      <c r="C44" s="5">
        <v>6363</v>
      </c>
      <c r="D44" s="5">
        <v>2300</v>
      </c>
      <c r="E44" s="5">
        <v>6083</v>
      </c>
      <c r="F44" s="5">
        <v>1836</v>
      </c>
      <c r="G44" s="5">
        <v>5376</v>
      </c>
      <c r="H44" s="5">
        <v>1867</v>
      </c>
      <c r="I44" s="5">
        <v>5214</v>
      </c>
      <c r="J44" s="5">
        <v>1771</v>
      </c>
      <c r="K44" s="5">
        <v>5471</v>
      </c>
      <c r="L44" s="5">
        <v>5289</v>
      </c>
      <c r="M44" s="5">
        <v>17364</v>
      </c>
      <c r="N44" s="5">
        <v>7247</v>
      </c>
      <c r="O44" s="5">
        <v>24838</v>
      </c>
      <c r="P44" s="5">
        <v>4920</v>
      </c>
      <c r="Q44" s="5">
        <v>17111</v>
      </c>
      <c r="R44" s="5">
        <v>4105</v>
      </c>
      <c r="S44" s="5">
        <v>14267</v>
      </c>
      <c r="T44" s="5">
        <v>3232</v>
      </c>
      <c r="U44" s="5">
        <v>11173</v>
      </c>
      <c r="V44" s="5">
        <v>2938</v>
      </c>
      <c r="W44" s="5">
        <v>10070</v>
      </c>
      <c r="X44" s="5">
        <v>4201</v>
      </c>
      <c r="Y44" s="5">
        <v>15185</v>
      </c>
      <c r="Z44" s="5">
        <v>2690</v>
      </c>
      <c r="AA44" s="5">
        <v>9752</v>
      </c>
      <c r="AB44" s="4"/>
      <c r="AC44" s="4"/>
      <c r="AD44" s="4"/>
      <c r="AE44" s="4"/>
      <c r="AM44" s="4"/>
      <c r="AR44" s="4"/>
      <c r="AS44" s="4"/>
    </row>
    <row r="45" spans="1:45" x14ac:dyDescent="0.25">
      <c r="A45" s="3" t="s">
        <v>117</v>
      </c>
      <c r="B45" s="5">
        <v>626</v>
      </c>
      <c r="C45" s="5">
        <v>1809</v>
      </c>
      <c r="D45" s="5">
        <v>612</v>
      </c>
      <c r="E45" s="5">
        <v>1611</v>
      </c>
      <c r="F45" s="5">
        <v>694</v>
      </c>
      <c r="G45" s="5">
        <v>2018</v>
      </c>
      <c r="H45" s="5">
        <v>799</v>
      </c>
      <c r="I45" s="5">
        <v>2400</v>
      </c>
      <c r="J45" s="5">
        <v>731</v>
      </c>
      <c r="K45" s="5">
        <v>2444</v>
      </c>
      <c r="L45" s="5">
        <v>743</v>
      </c>
      <c r="M45" s="5">
        <v>2374</v>
      </c>
      <c r="N45" s="5">
        <v>884</v>
      </c>
      <c r="O45" s="5">
        <v>2951</v>
      </c>
      <c r="P45" s="5">
        <v>891</v>
      </c>
      <c r="Q45" s="5">
        <v>2971</v>
      </c>
      <c r="R45" s="5">
        <v>767</v>
      </c>
      <c r="S45" s="5">
        <v>2629</v>
      </c>
      <c r="T45" s="5">
        <v>2097</v>
      </c>
      <c r="U45" s="5">
        <v>6929</v>
      </c>
      <c r="V45" s="5">
        <v>1315</v>
      </c>
      <c r="W45" s="5">
        <v>4317</v>
      </c>
      <c r="X45" s="5">
        <v>753</v>
      </c>
      <c r="Y45" s="5">
        <v>2600</v>
      </c>
      <c r="Z45" s="5">
        <v>1043</v>
      </c>
      <c r="AA45" s="5">
        <v>4002</v>
      </c>
      <c r="AB45" s="4"/>
      <c r="AC45" s="4"/>
      <c r="AD45" s="4"/>
      <c r="AE45" s="4"/>
    </row>
    <row r="46" spans="1:45" x14ac:dyDescent="0.25">
      <c r="A46" s="3" t="s">
        <v>118</v>
      </c>
      <c r="B46" s="5">
        <v>627</v>
      </c>
      <c r="C46" s="5">
        <v>2018</v>
      </c>
      <c r="D46" s="5">
        <v>726</v>
      </c>
      <c r="E46" s="5">
        <v>2170</v>
      </c>
      <c r="F46" s="5">
        <v>602</v>
      </c>
      <c r="G46" s="5">
        <v>1995</v>
      </c>
      <c r="H46" s="5">
        <v>583</v>
      </c>
      <c r="I46" s="5">
        <v>2042</v>
      </c>
      <c r="J46" s="5">
        <v>594</v>
      </c>
      <c r="K46" s="5">
        <v>2119</v>
      </c>
      <c r="L46" s="5">
        <v>577</v>
      </c>
      <c r="M46" s="5">
        <v>2139</v>
      </c>
      <c r="N46" s="5">
        <v>708</v>
      </c>
      <c r="O46" s="5">
        <v>2637</v>
      </c>
      <c r="P46" s="5">
        <v>740</v>
      </c>
      <c r="Q46" s="5">
        <v>2640</v>
      </c>
      <c r="R46" s="5">
        <v>419</v>
      </c>
      <c r="S46" s="5">
        <v>1753</v>
      </c>
      <c r="T46" s="5">
        <v>1143</v>
      </c>
      <c r="U46" s="5">
        <v>3772</v>
      </c>
      <c r="V46" s="5">
        <v>1363</v>
      </c>
      <c r="W46" s="5">
        <v>4495</v>
      </c>
      <c r="X46" s="5">
        <v>1062</v>
      </c>
      <c r="Y46" s="5">
        <v>4185</v>
      </c>
      <c r="Z46" s="5">
        <v>1450</v>
      </c>
      <c r="AA46" s="5">
        <v>5187</v>
      </c>
    </row>
    <row r="47" spans="1:45" x14ac:dyDescent="0.25">
      <c r="A47" s="47" t="s">
        <v>5</v>
      </c>
      <c r="B47" s="5">
        <v>29733</v>
      </c>
      <c r="C47" s="5">
        <v>75456</v>
      </c>
      <c r="D47" s="5">
        <v>38718</v>
      </c>
      <c r="E47" s="5">
        <v>104741</v>
      </c>
      <c r="F47" s="5">
        <v>45218</v>
      </c>
      <c r="G47" s="5">
        <v>132839</v>
      </c>
      <c r="H47" s="5">
        <v>34253</v>
      </c>
      <c r="I47" s="5">
        <v>100009</v>
      </c>
      <c r="J47" s="5">
        <v>47158</v>
      </c>
      <c r="K47" s="5">
        <v>141202</v>
      </c>
      <c r="L47" s="5">
        <v>60986</v>
      </c>
      <c r="M47" s="5">
        <v>191762</v>
      </c>
      <c r="N47" s="5">
        <v>64721</v>
      </c>
      <c r="O47" s="5">
        <v>206995</v>
      </c>
      <c r="P47" s="5">
        <v>64187</v>
      </c>
      <c r="Q47" s="5">
        <v>204686</v>
      </c>
      <c r="R47" s="5">
        <v>58694</v>
      </c>
      <c r="S47" s="5">
        <v>188230</v>
      </c>
      <c r="T47" s="5">
        <v>49250</v>
      </c>
      <c r="U47" s="5">
        <v>151052</v>
      </c>
      <c r="V47" s="5">
        <v>52850</v>
      </c>
      <c r="W47" s="5">
        <v>165641</v>
      </c>
      <c r="X47" s="5">
        <v>62052</v>
      </c>
      <c r="Y47" s="5">
        <v>204916</v>
      </c>
      <c r="Z47" s="5">
        <v>48745</v>
      </c>
      <c r="AA47" s="5">
        <v>167694</v>
      </c>
    </row>
    <row r="48" spans="1:45" x14ac:dyDescent="0.25">
      <c r="A48" s="235" t="s">
        <v>181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7" x14ac:dyDescent="0.25">
      <c r="A49" s="237" t="s">
        <v>290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27" x14ac:dyDescent="0.25">
      <c r="A50" s="232" t="s">
        <v>180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27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27" x14ac:dyDescent="0.25">
      <c r="A52" s="49"/>
      <c r="B52" s="49"/>
      <c r="C52" s="244">
        <v>2011</v>
      </c>
      <c r="D52" s="244"/>
      <c r="E52" s="244">
        <v>2013</v>
      </c>
      <c r="F52" s="244"/>
      <c r="G52" s="244">
        <v>2015</v>
      </c>
      <c r="H52" s="244"/>
      <c r="I52" s="244">
        <v>2017</v>
      </c>
      <c r="J52" s="244"/>
      <c r="K52" s="48"/>
      <c r="L52" s="48"/>
      <c r="M52" s="48"/>
      <c r="N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27" ht="30" x14ac:dyDescent="0.25">
      <c r="A53" s="50" t="s">
        <v>76</v>
      </c>
      <c r="B53" s="51" t="s">
        <v>3</v>
      </c>
      <c r="C53" s="29" t="s">
        <v>144</v>
      </c>
      <c r="D53" s="29" t="s">
        <v>182</v>
      </c>
      <c r="E53" s="29" t="s">
        <v>144</v>
      </c>
      <c r="F53" s="29" t="s">
        <v>182</v>
      </c>
      <c r="G53" s="29" t="s">
        <v>144</v>
      </c>
      <c r="H53" s="29" t="s">
        <v>182</v>
      </c>
      <c r="I53" s="29" t="s">
        <v>144</v>
      </c>
      <c r="J53" s="29" t="s">
        <v>182</v>
      </c>
      <c r="K53" s="48"/>
      <c r="L53" s="48"/>
      <c r="M53" s="48"/>
      <c r="N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27" x14ac:dyDescent="0.25">
      <c r="A54" s="241" t="s">
        <v>17</v>
      </c>
      <c r="B54" s="3" t="s">
        <v>105</v>
      </c>
      <c r="C54" s="37">
        <v>0.26084030000000002</v>
      </c>
      <c r="D54" s="37">
        <v>7.0106999999999999E-3</v>
      </c>
      <c r="E54" s="37">
        <v>0.25382640000000001</v>
      </c>
      <c r="F54" s="37">
        <v>5.9176999999999997E-3</v>
      </c>
      <c r="G54" s="37">
        <v>0.23719699999999999</v>
      </c>
      <c r="H54" s="37">
        <v>8.9685000000000008E-3</v>
      </c>
      <c r="I54" s="37">
        <v>0.228134</v>
      </c>
      <c r="J54" s="37">
        <v>5.7631000000000002E-3</v>
      </c>
      <c r="K54" s="48"/>
      <c r="L54" s="48"/>
      <c r="M54" s="48"/>
      <c r="N54" s="48"/>
      <c r="P54" s="48"/>
      <c r="R54" s="61"/>
      <c r="S54" s="61"/>
      <c r="T54" s="48"/>
      <c r="U54" s="48"/>
      <c r="V54" s="48"/>
      <c r="W54" s="48"/>
      <c r="X54" s="48"/>
      <c r="Y54" s="48"/>
      <c r="Z54" s="48"/>
      <c r="AA54" s="48"/>
    </row>
    <row r="55" spans="1:27" x14ac:dyDescent="0.25">
      <c r="A55" s="242"/>
      <c r="B55" s="3" t="s">
        <v>106</v>
      </c>
      <c r="C55" s="37">
        <v>0.25817830000000003</v>
      </c>
      <c r="D55" s="37">
        <v>7.0996999999999996E-3</v>
      </c>
      <c r="E55" s="37">
        <v>0.25240279999999998</v>
      </c>
      <c r="F55" s="37">
        <v>4.6924999999999996E-3</v>
      </c>
      <c r="G55" s="37">
        <v>0.24972320000000001</v>
      </c>
      <c r="H55" s="37">
        <v>7.5221999999999997E-3</v>
      </c>
      <c r="I55" s="37">
        <v>0.24171490000000001</v>
      </c>
      <c r="J55" s="37">
        <v>5.1317999999999997E-3</v>
      </c>
      <c r="K55" s="48"/>
      <c r="L55" s="48"/>
      <c r="M55" s="48"/>
      <c r="N55" s="48"/>
      <c r="P55" s="48"/>
      <c r="R55" s="61"/>
      <c r="S55" s="61"/>
      <c r="T55" s="48"/>
      <c r="U55" s="48"/>
      <c r="V55" s="48"/>
      <c r="W55" s="48"/>
      <c r="X55" s="48"/>
      <c r="Y55" s="48"/>
      <c r="Z55" s="48"/>
      <c r="AA55" s="48"/>
    </row>
    <row r="56" spans="1:27" x14ac:dyDescent="0.25">
      <c r="A56" s="242"/>
      <c r="B56" s="3" t="s">
        <v>107</v>
      </c>
      <c r="C56" s="37">
        <v>0.27634579999999997</v>
      </c>
      <c r="D56" s="37">
        <v>6.1482999999999998E-3</v>
      </c>
      <c r="E56" s="37">
        <v>0.27208359999999998</v>
      </c>
      <c r="F56" s="37">
        <v>5.6147999999999997E-3</v>
      </c>
      <c r="G56" s="37">
        <v>0.24926319999999999</v>
      </c>
      <c r="H56" s="37">
        <v>8.9856999999999992E-3</v>
      </c>
      <c r="I56" s="37">
        <v>0.25798450000000001</v>
      </c>
      <c r="J56" s="37">
        <v>6.7277999999999999E-3</v>
      </c>
      <c r="K56" s="48"/>
      <c r="L56" s="48"/>
      <c r="M56" s="48"/>
      <c r="N56" s="48"/>
      <c r="P56" s="48"/>
      <c r="R56" s="61"/>
      <c r="S56" s="61"/>
      <c r="T56" s="48"/>
      <c r="U56" s="48"/>
      <c r="V56" s="48"/>
      <c r="W56" s="48"/>
      <c r="X56" s="48"/>
      <c r="Y56" s="48"/>
      <c r="Z56" s="48"/>
      <c r="AA56" s="48"/>
    </row>
    <row r="57" spans="1:27" x14ac:dyDescent="0.25">
      <c r="A57" s="242"/>
      <c r="B57" s="3" t="s">
        <v>108</v>
      </c>
      <c r="C57" s="37">
        <v>0.25345600000000001</v>
      </c>
      <c r="D57" s="37">
        <v>5.496E-3</v>
      </c>
      <c r="E57" s="37">
        <v>0.2585134</v>
      </c>
      <c r="F57" s="37">
        <v>7.0280999999999998E-3</v>
      </c>
      <c r="G57" s="37">
        <v>0.25099149999999998</v>
      </c>
      <c r="H57" s="37">
        <v>4.5059000000000002E-3</v>
      </c>
      <c r="I57" s="37">
        <v>0.22899510000000001</v>
      </c>
      <c r="J57" s="37">
        <v>6.6100999999999998E-3</v>
      </c>
      <c r="K57" s="48"/>
      <c r="L57" s="48"/>
      <c r="M57" s="48"/>
      <c r="N57" s="48"/>
      <c r="P57" s="48"/>
      <c r="R57" s="61"/>
      <c r="S57" s="61"/>
      <c r="T57" s="48"/>
      <c r="U57" s="48"/>
      <c r="V57" s="48"/>
      <c r="W57" s="48"/>
      <c r="X57" s="48"/>
      <c r="Y57" s="48"/>
      <c r="Z57" s="48"/>
      <c r="AA57" s="48"/>
    </row>
    <row r="58" spans="1:27" x14ac:dyDescent="0.25">
      <c r="A58" s="242"/>
      <c r="B58" s="3" t="s">
        <v>109</v>
      </c>
      <c r="C58" s="37">
        <v>0.25719039999999999</v>
      </c>
      <c r="D58" s="37">
        <v>1.09468E-2</v>
      </c>
      <c r="E58" s="37">
        <v>0.24486459999999999</v>
      </c>
      <c r="F58" s="37">
        <v>6.0356000000000003E-3</v>
      </c>
      <c r="G58" s="37">
        <v>0.238313</v>
      </c>
      <c r="H58" s="37">
        <v>4.5950000000000001E-3</v>
      </c>
      <c r="I58" s="37">
        <v>0.2293762</v>
      </c>
      <c r="J58" s="37">
        <v>5.2315E-3</v>
      </c>
      <c r="K58" s="48"/>
      <c r="L58" s="48"/>
      <c r="M58" s="48"/>
      <c r="N58" s="48"/>
      <c r="P58" s="48"/>
      <c r="R58" s="61"/>
      <c r="S58" s="61"/>
      <c r="T58" s="48"/>
      <c r="U58" s="48"/>
      <c r="V58" s="48"/>
      <c r="W58" s="48"/>
      <c r="X58" s="48"/>
      <c r="Y58" s="48"/>
      <c r="Z58" s="48"/>
      <c r="AA58" s="48"/>
    </row>
    <row r="59" spans="1:27" x14ac:dyDescent="0.25">
      <c r="A59" s="242"/>
      <c r="B59" s="3" t="s">
        <v>110</v>
      </c>
      <c r="C59" s="37">
        <v>0.2516389</v>
      </c>
      <c r="D59" s="37">
        <v>5.1396999999999997E-3</v>
      </c>
      <c r="E59" s="37">
        <v>0.24274009999999999</v>
      </c>
      <c r="F59" s="37">
        <v>6.7527000000000004E-3</v>
      </c>
      <c r="G59" s="37">
        <v>0.23241680000000001</v>
      </c>
      <c r="H59" s="37">
        <v>3.7320000000000001E-3</v>
      </c>
      <c r="I59" s="37">
        <v>0.22229380000000001</v>
      </c>
      <c r="J59" s="37">
        <v>3.7645999999999999E-3</v>
      </c>
      <c r="K59" s="48"/>
      <c r="L59" s="48"/>
      <c r="M59" s="48"/>
      <c r="N59" s="48"/>
      <c r="P59" s="48"/>
      <c r="R59" s="61"/>
      <c r="S59" s="61"/>
      <c r="T59" s="48"/>
      <c r="U59" s="48"/>
      <c r="V59" s="48"/>
      <c r="W59" s="48"/>
      <c r="X59" s="48"/>
      <c r="Y59" s="48"/>
      <c r="Z59" s="48"/>
      <c r="AA59" s="48"/>
    </row>
    <row r="60" spans="1:27" x14ac:dyDescent="0.25">
      <c r="A60" s="242"/>
      <c r="B60" s="3" t="s">
        <v>4</v>
      </c>
      <c r="C60" s="37">
        <v>0.26636159999999998</v>
      </c>
      <c r="D60" s="37">
        <v>6.0187000000000001E-3</v>
      </c>
      <c r="E60" s="37">
        <v>0.25016559999999999</v>
      </c>
      <c r="F60" s="37">
        <v>3.4198000000000002E-3</v>
      </c>
      <c r="G60" s="37">
        <v>0.25421369999999999</v>
      </c>
      <c r="H60" s="37">
        <v>4.3119999999999999E-3</v>
      </c>
      <c r="I60" s="37">
        <v>0.24418699999999999</v>
      </c>
      <c r="J60" s="37">
        <v>3.3736E-3</v>
      </c>
      <c r="K60" s="48"/>
      <c r="L60" s="48"/>
      <c r="M60" s="48"/>
      <c r="N60" s="48"/>
      <c r="P60" s="48"/>
      <c r="R60" s="61"/>
      <c r="S60" s="61"/>
      <c r="T60" s="48"/>
      <c r="U60" s="48"/>
      <c r="V60" s="48"/>
      <c r="W60" s="48"/>
      <c r="X60" s="48"/>
      <c r="Y60" s="48"/>
      <c r="Z60" s="48"/>
      <c r="AA60" s="48"/>
    </row>
    <row r="61" spans="1:27" x14ac:dyDescent="0.25">
      <c r="A61" s="242"/>
      <c r="B61" s="3" t="s">
        <v>111</v>
      </c>
      <c r="C61" s="37">
        <v>0.24332480000000001</v>
      </c>
      <c r="D61" s="37">
        <v>6.1757000000000001E-3</v>
      </c>
      <c r="E61" s="37">
        <v>0.22868540000000001</v>
      </c>
      <c r="F61" s="37">
        <v>4.1665000000000001E-3</v>
      </c>
      <c r="G61" s="37">
        <v>0.2292961</v>
      </c>
      <c r="H61" s="37">
        <v>3.7937000000000001E-3</v>
      </c>
      <c r="I61" s="37">
        <v>0.22658539999999999</v>
      </c>
      <c r="J61" s="37">
        <v>3.8314999999999998E-3</v>
      </c>
      <c r="K61" s="48"/>
      <c r="L61" s="48"/>
      <c r="M61" s="48"/>
      <c r="N61" s="48"/>
      <c r="P61" s="48"/>
      <c r="R61" s="61"/>
      <c r="S61" s="61"/>
      <c r="T61" s="48"/>
      <c r="U61" s="48"/>
      <c r="V61" s="48"/>
      <c r="W61" s="48"/>
      <c r="X61" s="48"/>
      <c r="Y61" s="48"/>
      <c r="Z61" s="48"/>
      <c r="AA61" s="48"/>
    </row>
    <row r="62" spans="1:27" x14ac:dyDescent="0.25">
      <c r="A62" s="242"/>
      <c r="B62" s="3" t="s">
        <v>112</v>
      </c>
      <c r="C62" s="37">
        <v>0.24428540000000001</v>
      </c>
      <c r="D62" s="37">
        <v>5.2525999999999996E-3</v>
      </c>
      <c r="E62" s="37">
        <v>0.2250307</v>
      </c>
      <c r="F62" s="37">
        <v>3.7818000000000001E-3</v>
      </c>
      <c r="G62" s="37">
        <v>0.22476789999999999</v>
      </c>
      <c r="H62" s="37">
        <v>4.6157999999999998E-3</v>
      </c>
      <c r="I62" s="37">
        <v>0.22285260000000001</v>
      </c>
      <c r="J62" s="37">
        <v>4.3447E-3</v>
      </c>
      <c r="K62" s="48"/>
      <c r="L62" s="48"/>
      <c r="M62" s="48"/>
      <c r="N62" s="48"/>
      <c r="P62" s="48"/>
      <c r="R62" s="61"/>
      <c r="S62" s="61"/>
      <c r="T62" s="48"/>
      <c r="U62" s="48"/>
      <c r="V62" s="48"/>
      <c r="W62" s="48"/>
      <c r="X62" s="48"/>
      <c r="Y62" s="48"/>
      <c r="Z62" s="48"/>
      <c r="AA62" s="48"/>
    </row>
    <row r="63" spans="1:27" x14ac:dyDescent="0.25">
      <c r="A63" s="242"/>
      <c r="B63" s="46" t="s">
        <v>184</v>
      </c>
      <c r="C63" s="37" t="s">
        <v>183</v>
      </c>
      <c r="D63" s="37" t="s">
        <v>183</v>
      </c>
      <c r="E63" s="37" t="s">
        <v>183</v>
      </c>
      <c r="F63" s="37" t="s">
        <v>183</v>
      </c>
      <c r="G63" s="37" t="s">
        <v>183</v>
      </c>
      <c r="H63" s="37" t="s">
        <v>183</v>
      </c>
      <c r="I63" s="37">
        <v>0.21147179999999999</v>
      </c>
      <c r="J63" s="37">
        <v>5.0495000000000002E-3</v>
      </c>
      <c r="K63" s="48"/>
      <c r="L63" s="48"/>
      <c r="M63" s="48"/>
      <c r="N63" s="48"/>
      <c r="P63" s="48"/>
      <c r="R63" s="61"/>
      <c r="S63" s="61"/>
      <c r="T63" s="48"/>
      <c r="U63" s="48"/>
      <c r="V63" s="48"/>
      <c r="W63" s="48"/>
      <c r="X63" s="48"/>
      <c r="Y63" s="48"/>
      <c r="Z63" s="48"/>
      <c r="AA63" s="48"/>
    </row>
    <row r="64" spans="1:27" x14ac:dyDescent="0.25">
      <c r="A64" s="242"/>
      <c r="B64" s="3" t="s">
        <v>113</v>
      </c>
      <c r="C64" s="37">
        <v>0.25517089999999998</v>
      </c>
      <c r="D64" s="37">
        <v>1.0359800000000001E-2</v>
      </c>
      <c r="E64" s="37">
        <v>0.23721429999999999</v>
      </c>
      <c r="F64" s="37">
        <v>4.8342999999999997E-3</v>
      </c>
      <c r="G64" s="37">
        <v>0.24271490000000001</v>
      </c>
      <c r="H64" s="37">
        <v>3.0038999999999999E-3</v>
      </c>
      <c r="I64" s="37">
        <v>0.2327901</v>
      </c>
      <c r="J64" s="37">
        <v>6.4257000000000003E-3</v>
      </c>
      <c r="K64" s="48"/>
      <c r="L64" s="48"/>
      <c r="M64" s="48"/>
      <c r="N64" s="48"/>
      <c r="P64" s="48"/>
      <c r="R64" s="61"/>
      <c r="S64" s="61"/>
      <c r="T64" s="48"/>
      <c r="U64" s="48"/>
      <c r="V64" s="48"/>
      <c r="W64" s="48"/>
      <c r="X64" s="48"/>
      <c r="Y64" s="48"/>
      <c r="Z64" s="48"/>
      <c r="AA64" s="48"/>
    </row>
    <row r="65" spans="1:27" x14ac:dyDescent="0.25">
      <c r="A65" s="242"/>
      <c r="B65" s="3" t="s">
        <v>114</v>
      </c>
      <c r="C65" s="37">
        <v>0.2287101</v>
      </c>
      <c r="D65" s="37">
        <v>1.16782E-2</v>
      </c>
      <c r="E65" s="37">
        <v>0.2351955</v>
      </c>
      <c r="F65" s="37">
        <v>3.9985999999999997E-3</v>
      </c>
      <c r="G65" s="37">
        <v>0.23665359999999999</v>
      </c>
      <c r="H65" s="37">
        <v>3.7109E-3</v>
      </c>
      <c r="I65" s="37">
        <v>0.2194432</v>
      </c>
      <c r="J65" s="37">
        <v>4.4251000000000004E-3</v>
      </c>
      <c r="K65" s="48"/>
      <c r="L65" s="48"/>
      <c r="M65" s="48"/>
      <c r="N65" s="48"/>
      <c r="P65" s="48"/>
      <c r="R65" s="61"/>
      <c r="S65" s="61"/>
      <c r="T65" s="48"/>
      <c r="U65" s="48"/>
      <c r="V65" s="48"/>
      <c r="W65" s="48"/>
      <c r="X65" s="48"/>
      <c r="Y65" s="48"/>
      <c r="Z65" s="48"/>
      <c r="AA65" s="48"/>
    </row>
    <row r="66" spans="1:27" x14ac:dyDescent="0.25">
      <c r="A66" s="242"/>
      <c r="B66" s="3" t="s">
        <v>115</v>
      </c>
      <c r="C66" s="37">
        <v>0.23595749999999999</v>
      </c>
      <c r="D66" s="37">
        <v>6.0736000000000002E-3</v>
      </c>
      <c r="E66" s="37">
        <v>0.22671189999999999</v>
      </c>
      <c r="F66" s="37">
        <v>5.4942000000000003E-3</v>
      </c>
      <c r="G66" s="37">
        <v>0.22193950000000001</v>
      </c>
      <c r="H66" s="37">
        <v>4.3629999999999997E-3</v>
      </c>
      <c r="I66" s="37">
        <v>0.21845500000000001</v>
      </c>
      <c r="J66" s="37">
        <v>6.0235999999999996E-3</v>
      </c>
      <c r="K66" s="48"/>
      <c r="L66" s="48"/>
      <c r="M66" s="48"/>
      <c r="N66" s="48"/>
      <c r="P66" s="48"/>
      <c r="R66" s="61"/>
      <c r="S66" s="61"/>
      <c r="T66" s="48"/>
      <c r="U66" s="48"/>
      <c r="V66" s="48"/>
      <c r="W66" s="48"/>
      <c r="X66" s="48"/>
      <c r="Y66" s="48"/>
      <c r="Z66" s="48"/>
      <c r="AA66" s="48"/>
    </row>
    <row r="67" spans="1:27" x14ac:dyDescent="0.25">
      <c r="A67" s="242"/>
      <c r="B67" s="3" t="s">
        <v>116</v>
      </c>
      <c r="C67" s="37">
        <v>0.2335496</v>
      </c>
      <c r="D67" s="37">
        <v>5.1561999999999997E-3</v>
      </c>
      <c r="E67" s="37">
        <v>0.2329445</v>
      </c>
      <c r="F67" s="37">
        <v>6.3920000000000001E-3</v>
      </c>
      <c r="G67" s="37">
        <v>0.22551450000000001</v>
      </c>
      <c r="H67" s="37">
        <v>3.8861999999999998E-3</v>
      </c>
      <c r="I67" s="37">
        <v>0.22079770000000001</v>
      </c>
      <c r="J67" s="37">
        <v>4.7603000000000003E-3</v>
      </c>
      <c r="K67" s="48"/>
      <c r="L67" s="48"/>
      <c r="M67" s="48"/>
      <c r="N67" s="48"/>
      <c r="P67" s="48"/>
      <c r="R67" s="61"/>
      <c r="S67" s="61"/>
      <c r="T67" s="48"/>
      <c r="U67" s="48"/>
      <c r="V67" s="48"/>
      <c r="W67" s="48"/>
      <c r="X67" s="48"/>
      <c r="Y67" s="48"/>
      <c r="Z67" s="48"/>
      <c r="AA67" s="48"/>
    </row>
    <row r="68" spans="1:27" x14ac:dyDescent="0.25">
      <c r="A68" s="242"/>
      <c r="B68" s="3" t="s">
        <v>117</v>
      </c>
      <c r="C68" s="37">
        <v>0.23669390000000001</v>
      </c>
      <c r="D68" s="37">
        <v>6.2801000000000003E-3</v>
      </c>
      <c r="E68" s="37">
        <v>0.23475799999999999</v>
      </c>
      <c r="F68" s="37">
        <v>7.2567999999999999E-3</v>
      </c>
      <c r="G68" s="37">
        <v>0.2279303</v>
      </c>
      <c r="H68" s="37">
        <v>6.2179000000000002E-3</v>
      </c>
      <c r="I68" s="37">
        <v>0.20976449999999999</v>
      </c>
      <c r="J68" s="37">
        <v>5.3683999999999997E-3</v>
      </c>
      <c r="K68" s="48"/>
      <c r="L68" s="48"/>
      <c r="M68" s="48"/>
      <c r="N68" s="48"/>
      <c r="P68" s="48"/>
      <c r="R68" s="61"/>
      <c r="S68" s="61"/>
      <c r="T68" s="48"/>
      <c r="U68" s="48"/>
      <c r="V68" s="48"/>
      <c r="W68" s="48"/>
      <c r="X68" s="48"/>
      <c r="Y68" s="48"/>
      <c r="Z68" s="48"/>
      <c r="AA68" s="48"/>
    </row>
    <row r="69" spans="1:27" x14ac:dyDescent="0.25">
      <c r="A69" s="242"/>
      <c r="B69" s="3" t="s">
        <v>118</v>
      </c>
      <c r="C69" s="37">
        <v>0.2236108</v>
      </c>
      <c r="D69" s="37">
        <v>1.0090399999999999E-2</v>
      </c>
      <c r="E69" s="37">
        <v>0.23994289999999999</v>
      </c>
      <c r="F69" s="37">
        <v>6.6048000000000001E-3</v>
      </c>
      <c r="G69" s="37">
        <v>0.2169238</v>
      </c>
      <c r="H69" s="37">
        <v>7.9597999999999995E-3</v>
      </c>
      <c r="I69" s="37">
        <v>0.21965180000000001</v>
      </c>
      <c r="J69" s="37">
        <v>6.0477999999999999E-3</v>
      </c>
      <c r="R69" s="4"/>
      <c r="S69" s="4"/>
    </row>
    <row r="70" spans="1:27" x14ac:dyDescent="0.25">
      <c r="A70" s="243" t="s">
        <v>100</v>
      </c>
      <c r="B70" s="3" t="s">
        <v>105</v>
      </c>
      <c r="C70" s="37">
        <v>0.73915969999999998</v>
      </c>
      <c r="D70" s="37">
        <v>7.0106999999999999E-3</v>
      </c>
      <c r="E70" s="37">
        <v>0.74617359999999999</v>
      </c>
      <c r="F70" s="37">
        <v>5.9176999999999997E-3</v>
      </c>
      <c r="G70" s="37">
        <v>0.76280300000000001</v>
      </c>
      <c r="H70" s="37">
        <v>8.9685000000000008E-3</v>
      </c>
      <c r="I70" s="37">
        <v>0.77186600000000005</v>
      </c>
      <c r="J70" s="37">
        <v>5.7631000000000002E-3</v>
      </c>
      <c r="R70" s="4"/>
      <c r="S70" s="4"/>
    </row>
    <row r="71" spans="1:27" x14ac:dyDescent="0.25">
      <c r="A71" s="243"/>
      <c r="B71" s="3" t="s">
        <v>106</v>
      </c>
      <c r="C71" s="37">
        <v>0.74182170000000003</v>
      </c>
      <c r="D71" s="37">
        <v>7.0996999999999996E-3</v>
      </c>
      <c r="E71" s="37">
        <v>0.74759719999999996</v>
      </c>
      <c r="F71" s="37">
        <v>4.6924999999999996E-3</v>
      </c>
      <c r="G71" s="37">
        <v>0.75027679999999997</v>
      </c>
      <c r="H71" s="37">
        <v>7.5221999999999997E-3</v>
      </c>
      <c r="I71" s="37">
        <v>0.75828510000000005</v>
      </c>
      <c r="J71" s="37">
        <v>5.1317999999999997E-3</v>
      </c>
    </row>
    <row r="72" spans="1:27" x14ac:dyDescent="0.25">
      <c r="A72" s="243"/>
      <c r="B72" s="3" t="s">
        <v>107</v>
      </c>
      <c r="C72" s="37">
        <v>0.72365420000000003</v>
      </c>
      <c r="D72" s="37">
        <v>6.1482999999999998E-3</v>
      </c>
      <c r="E72" s="37">
        <v>0.72791640000000002</v>
      </c>
      <c r="F72" s="37">
        <v>5.6147999999999997E-3</v>
      </c>
      <c r="G72" s="37">
        <v>0.75073679999999998</v>
      </c>
      <c r="H72" s="37">
        <v>8.9856999999999992E-3</v>
      </c>
      <c r="I72" s="37">
        <v>0.74201550000000005</v>
      </c>
      <c r="J72" s="37">
        <v>6.7277999999999999E-3</v>
      </c>
    </row>
    <row r="73" spans="1:27" x14ac:dyDescent="0.25">
      <c r="A73" s="243"/>
      <c r="B73" s="3" t="s">
        <v>108</v>
      </c>
      <c r="C73" s="37">
        <v>0.74654399999999999</v>
      </c>
      <c r="D73" s="37">
        <v>5.496E-3</v>
      </c>
      <c r="E73" s="37">
        <v>0.7414866</v>
      </c>
      <c r="F73" s="37">
        <v>7.0280999999999998E-3</v>
      </c>
      <c r="G73" s="37">
        <v>0.74900849999999997</v>
      </c>
      <c r="H73" s="37">
        <v>4.5059000000000002E-3</v>
      </c>
      <c r="I73" s="37">
        <v>0.77100489999999999</v>
      </c>
      <c r="J73" s="37">
        <v>6.6100999999999998E-3</v>
      </c>
    </row>
    <row r="74" spans="1:27" x14ac:dyDescent="0.25">
      <c r="A74" s="243"/>
      <c r="B74" s="3" t="s">
        <v>109</v>
      </c>
      <c r="C74" s="37">
        <v>0.74280959999999996</v>
      </c>
      <c r="D74" s="37">
        <v>1.09468E-2</v>
      </c>
      <c r="E74" s="37">
        <v>0.75513540000000001</v>
      </c>
      <c r="F74" s="37">
        <v>6.0356000000000003E-3</v>
      </c>
      <c r="G74" s="37">
        <v>0.761687</v>
      </c>
      <c r="H74" s="37">
        <v>4.5950000000000001E-3</v>
      </c>
      <c r="I74" s="37">
        <v>0.77062379999999997</v>
      </c>
      <c r="J74" s="37">
        <v>5.2315E-3</v>
      </c>
    </row>
    <row r="75" spans="1:27" x14ac:dyDescent="0.25">
      <c r="A75" s="243"/>
      <c r="B75" s="3" t="s">
        <v>110</v>
      </c>
      <c r="C75" s="37">
        <v>0.7483611</v>
      </c>
      <c r="D75" s="37">
        <v>5.1396999999999997E-3</v>
      </c>
      <c r="E75" s="37">
        <v>0.75725989999999999</v>
      </c>
      <c r="F75" s="37">
        <v>6.7527000000000004E-3</v>
      </c>
      <c r="G75" s="37">
        <v>0.76758320000000002</v>
      </c>
      <c r="H75" s="37">
        <v>3.7320000000000001E-3</v>
      </c>
      <c r="I75" s="37">
        <v>0.77770620000000001</v>
      </c>
      <c r="J75" s="37">
        <v>3.7645999999999999E-3</v>
      </c>
    </row>
    <row r="76" spans="1:27" x14ac:dyDescent="0.25">
      <c r="A76" s="243"/>
      <c r="B76" s="3" t="s">
        <v>4</v>
      </c>
      <c r="C76" s="37">
        <v>0.73363840000000002</v>
      </c>
      <c r="D76" s="37">
        <v>6.0187000000000001E-3</v>
      </c>
      <c r="E76" s="37">
        <v>0.74983440000000001</v>
      </c>
      <c r="F76" s="37">
        <v>3.4198000000000002E-3</v>
      </c>
      <c r="G76" s="37">
        <v>0.74578630000000001</v>
      </c>
      <c r="H76" s="37">
        <v>4.3119999999999999E-3</v>
      </c>
      <c r="I76" s="37">
        <v>0.75581299999999996</v>
      </c>
      <c r="J76" s="37">
        <v>3.3736E-3</v>
      </c>
    </row>
    <row r="77" spans="1:27" x14ac:dyDescent="0.25">
      <c r="A77" s="243"/>
      <c r="B77" s="3" t="s">
        <v>111</v>
      </c>
      <c r="C77" s="37">
        <v>0.75667519999999999</v>
      </c>
      <c r="D77" s="37">
        <v>6.1757000000000001E-3</v>
      </c>
      <c r="E77" s="37">
        <v>0.77131459999999996</v>
      </c>
      <c r="F77" s="37">
        <v>4.1665000000000001E-3</v>
      </c>
      <c r="G77" s="37">
        <v>0.7707039</v>
      </c>
      <c r="H77" s="37">
        <v>3.7937000000000001E-3</v>
      </c>
      <c r="I77" s="37">
        <v>0.77341459999999995</v>
      </c>
      <c r="J77" s="37">
        <v>3.8314999999999998E-3</v>
      </c>
    </row>
    <row r="78" spans="1:27" x14ac:dyDescent="0.25">
      <c r="A78" s="243"/>
      <c r="B78" s="3" t="s">
        <v>112</v>
      </c>
      <c r="C78" s="37">
        <v>0.75571460000000001</v>
      </c>
      <c r="D78" s="37">
        <v>5.2525999999999996E-3</v>
      </c>
      <c r="E78" s="37">
        <v>0.77496929999999997</v>
      </c>
      <c r="F78" s="37">
        <v>3.7818000000000001E-3</v>
      </c>
      <c r="G78" s="37">
        <v>0.77523209999999998</v>
      </c>
      <c r="H78" s="37">
        <v>4.6157999999999998E-3</v>
      </c>
      <c r="I78" s="37">
        <v>0.77714740000000004</v>
      </c>
      <c r="J78" s="37">
        <v>4.3447E-3</v>
      </c>
    </row>
    <row r="79" spans="1:27" x14ac:dyDescent="0.25">
      <c r="A79" s="243"/>
      <c r="B79" s="46" t="s">
        <v>184</v>
      </c>
      <c r="C79" s="37" t="s">
        <v>183</v>
      </c>
      <c r="D79" s="37" t="s">
        <v>183</v>
      </c>
      <c r="E79" s="37" t="s">
        <v>183</v>
      </c>
      <c r="F79" s="37" t="s">
        <v>183</v>
      </c>
      <c r="G79" s="37" t="s">
        <v>183</v>
      </c>
      <c r="H79" s="37" t="s">
        <v>183</v>
      </c>
      <c r="I79" s="37">
        <v>0.78852820000000001</v>
      </c>
      <c r="J79" s="37">
        <v>5.0495000000000002E-3</v>
      </c>
    </row>
    <row r="80" spans="1:27" x14ac:dyDescent="0.25">
      <c r="A80" s="243"/>
      <c r="B80" s="3" t="s">
        <v>113</v>
      </c>
      <c r="C80" s="37">
        <v>0.74482910000000002</v>
      </c>
      <c r="D80" s="37">
        <v>1.0359800000000001E-2</v>
      </c>
      <c r="E80" s="37">
        <v>0.76278570000000001</v>
      </c>
      <c r="F80" s="37">
        <v>4.8342999999999997E-3</v>
      </c>
      <c r="G80" s="37">
        <v>0.75728510000000004</v>
      </c>
      <c r="H80" s="37">
        <v>3.0038999999999999E-3</v>
      </c>
      <c r="I80" s="37">
        <v>0.7672099</v>
      </c>
      <c r="J80" s="37">
        <v>6.4257000000000003E-3</v>
      </c>
    </row>
    <row r="81" spans="1:35" x14ac:dyDescent="0.25">
      <c r="A81" s="243"/>
      <c r="B81" s="3" t="s">
        <v>114</v>
      </c>
      <c r="C81" s="37">
        <v>0.77128989999999997</v>
      </c>
      <c r="D81" s="37">
        <v>1.16782E-2</v>
      </c>
      <c r="E81" s="37">
        <v>0.7648045</v>
      </c>
      <c r="F81" s="37">
        <v>3.9985999999999997E-3</v>
      </c>
      <c r="G81" s="37">
        <v>0.76334639999999998</v>
      </c>
      <c r="H81" s="37">
        <v>3.7109E-3</v>
      </c>
      <c r="I81" s="37">
        <v>0.78055680000000005</v>
      </c>
      <c r="J81" s="37">
        <v>4.4251000000000004E-3</v>
      </c>
    </row>
    <row r="82" spans="1:35" x14ac:dyDescent="0.25">
      <c r="A82" s="243"/>
      <c r="B82" s="3" t="s">
        <v>115</v>
      </c>
      <c r="C82" s="37">
        <v>0.76404249999999996</v>
      </c>
      <c r="D82" s="37">
        <v>6.0736000000000002E-3</v>
      </c>
      <c r="E82" s="37">
        <v>0.77328810000000003</v>
      </c>
      <c r="F82" s="37">
        <v>5.4942000000000003E-3</v>
      </c>
      <c r="G82" s="37">
        <v>0.77806050000000004</v>
      </c>
      <c r="H82" s="37">
        <v>4.3629999999999997E-3</v>
      </c>
      <c r="I82" s="37">
        <v>0.78154500000000005</v>
      </c>
      <c r="J82" s="37">
        <v>6.0235999999999996E-3</v>
      </c>
    </row>
    <row r="83" spans="1:35" x14ac:dyDescent="0.25">
      <c r="A83" s="243"/>
      <c r="B83" s="3" t="s">
        <v>116</v>
      </c>
      <c r="C83" s="37">
        <v>0.76645039999999998</v>
      </c>
      <c r="D83" s="37">
        <v>5.1561999999999997E-3</v>
      </c>
      <c r="E83" s="37">
        <v>0.7670555</v>
      </c>
      <c r="F83" s="37">
        <v>6.3920000000000001E-3</v>
      </c>
      <c r="G83" s="37">
        <v>0.77448550000000005</v>
      </c>
      <c r="H83" s="37">
        <v>3.8861999999999998E-3</v>
      </c>
      <c r="I83" s="37">
        <v>0.77920230000000001</v>
      </c>
      <c r="J83" s="37">
        <v>4.7603000000000003E-3</v>
      </c>
    </row>
    <row r="84" spans="1:35" x14ac:dyDescent="0.25">
      <c r="A84" s="243"/>
      <c r="B84" s="3" t="s">
        <v>117</v>
      </c>
      <c r="C84" s="37">
        <v>0.76330609999999999</v>
      </c>
      <c r="D84" s="37">
        <v>6.2801000000000003E-3</v>
      </c>
      <c r="E84" s="37">
        <v>0.76524199999999998</v>
      </c>
      <c r="F84" s="37">
        <v>7.2567999999999999E-3</v>
      </c>
      <c r="G84" s="37">
        <v>0.77206969999999997</v>
      </c>
      <c r="H84" s="37">
        <v>6.2179000000000002E-3</v>
      </c>
      <c r="I84" s="37">
        <v>0.79023549999999998</v>
      </c>
      <c r="J84" s="37">
        <v>5.3683999999999997E-3</v>
      </c>
    </row>
    <row r="85" spans="1:35" x14ac:dyDescent="0.25">
      <c r="A85" s="243"/>
      <c r="B85" s="3" t="s">
        <v>118</v>
      </c>
      <c r="C85" s="37">
        <v>0.7763892</v>
      </c>
      <c r="D85" s="37">
        <v>1.0090399999999999E-2</v>
      </c>
      <c r="E85" s="37">
        <v>0.76005710000000004</v>
      </c>
      <c r="F85" s="37">
        <v>6.6048000000000001E-3</v>
      </c>
      <c r="G85" s="37">
        <v>0.7830762</v>
      </c>
      <c r="H85" s="37">
        <v>7.9597999999999995E-3</v>
      </c>
      <c r="I85" s="37">
        <v>0.78034820000000005</v>
      </c>
      <c r="J85" s="37">
        <v>6.0477999999999999E-3</v>
      </c>
    </row>
    <row r="86" spans="1:35" x14ac:dyDescent="0.25">
      <c r="A86" s="231" t="s">
        <v>181</v>
      </c>
      <c r="B86" s="231"/>
      <c r="C86" s="231"/>
      <c r="D86" s="231"/>
      <c r="E86" s="231"/>
      <c r="F86" s="231"/>
      <c r="G86" s="231"/>
      <c r="H86" s="231"/>
      <c r="I86" s="231"/>
      <c r="J86" s="231"/>
      <c r="V86" s="25"/>
    </row>
    <row r="87" spans="1:35" x14ac:dyDescent="0.25">
      <c r="V87" s="26"/>
      <c r="AF87" s="26"/>
      <c r="AI87" s="26"/>
    </row>
    <row r="88" spans="1:35" x14ac:dyDescent="0.25">
      <c r="V88" s="26"/>
      <c r="AF88" s="26"/>
      <c r="AI88" s="26"/>
    </row>
    <row r="102" spans="2:2" x14ac:dyDescent="0.25">
      <c r="B102" s="20"/>
    </row>
    <row r="103" spans="2:2" x14ac:dyDescent="0.25">
      <c r="B103" s="20"/>
    </row>
  </sheetData>
  <mergeCells count="43">
    <mergeCell ref="A26:O26"/>
    <mergeCell ref="A24:AA24"/>
    <mergeCell ref="A29:A30"/>
    <mergeCell ref="B29:C29"/>
    <mergeCell ref="D29:E29"/>
    <mergeCell ref="Z29:AA29"/>
    <mergeCell ref="A27:O27"/>
    <mergeCell ref="A2:O2"/>
    <mergeCell ref="Z5:AA5"/>
    <mergeCell ref="A3:O3"/>
    <mergeCell ref="A5:A6"/>
    <mergeCell ref="B5:C5"/>
    <mergeCell ref="D5:E5"/>
    <mergeCell ref="F5:G5"/>
    <mergeCell ref="H5:I5"/>
    <mergeCell ref="J5:K5"/>
    <mergeCell ref="X5:Y5"/>
    <mergeCell ref="L5:M5"/>
    <mergeCell ref="N5:O5"/>
    <mergeCell ref="P5:Q5"/>
    <mergeCell ref="R5:S5"/>
    <mergeCell ref="T5:U5"/>
    <mergeCell ref="V5:W5"/>
    <mergeCell ref="A48:AA48"/>
    <mergeCell ref="A49:O49"/>
    <mergeCell ref="C52:D52"/>
    <mergeCell ref="E52:F52"/>
    <mergeCell ref="P29:Q29"/>
    <mergeCell ref="R29:S29"/>
    <mergeCell ref="T29:U29"/>
    <mergeCell ref="V29:W29"/>
    <mergeCell ref="X29:Y29"/>
    <mergeCell ref="F29:G29"/>
    <mergeCell ref="H29:I29"/>
    <mergeCell ref="J29:K29"/>
    <mergeCell ref="L29:M29"/>
    <mergeCell ref="N29:O29"/>
    <mergeCell ref="A50:O50"/>
    <mergeCell ref="A86:J86"/>
    <mergeCell ref="A54:A69"/>
    <mergeCell ref="A70:A85"/>
    <mergeCell ref="G52:H52"/>
    <mergeCell ref="I52:J52"/>
  </mergeCells>
  <hyperlinks>
    <hyperlink ref="A1" location="Índice!A1" display="Índice" xr:uid="{76A23E44-AEB2-49C7-8783-C3154B9D3DB6}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workbookViewId="0">
      <selection activeCell="A2" sqref="A2:J2"/>
    </sheetView>
  </sheetViews>
  <sheetFormatPr baseColWidth="10" defaultRowHeight="15" x14ac:dyDescent="0.25"/>
  <cols>
    <col min="1" max="1" width="16.42578125" customWidth="1"/>
    <col min="9" max="9" width="14.7109375" bestFit="1" customWidth="1"/>
  </cols>
  <sheetData>
    <row r="1" spans="1:13" s="204" customFormat="1" x14ac:dyDescent="0.25">
      <c r="A1" s="207" t="s">
        <v>273</v>
      </c>
    </row>
    <row r="2" spans="1:13" ht="15" customHeight="1" x14ac:dyDescent="0.25">
      <c r="A2" s="237" t="s">
        <v>384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3" s="133" customFormat="1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5" spans="1:13" s="133" customFormat="1" x14ac:dyDescent="0.25">
      <c r="A5" s="132" t="s">
        <v>16</v>
      </c>
      <c r="B5" s="254">
        <v>2015</v>
      </c>
      <c r="C5" s="254"/>
      <c r="D5" s="254">
        <v>2017</v>
      </c>
      <c r="E5" s="254"/>
    </row>
    <row r="6" spans="1:13" s="133" customFormat="1" x14ac:dyDescent="0.25">
      <c r="A6" s="132" t="s">
        <v>26</v>
      </c>
      <c r="B6" s="130" t="s">
        <v>9</v>
      </c>
      <c r="C6" s="130" t="s">
        <v>10</v>
      </c>
      <c r="D6" s="130" t="s">
        <v>9</v>
      </c>
      <c r="E6" s="130" t="s">
        <v>10</v>
      </c>
    </row>
    <row r="7" spans="1:13" s="133" customFormat="1" x14ac:dyDescent="0.25">
      <c r="A7" s="132" t="s">
        <v>119</v>
      </c>
      <c r="B7" s="134">
        <v>225384</v>
      </c>
      <c r="C7" s="134">
        <v>234539</v>
      </c>
      <c r="D7" s="134">
        <v>179877</v>
      </c>
      <c r="E7" s="134">
        <v>200802</v>
      </c>
    </row>
    <row r="8" spans="1:13" s="133" customFormat="1" x14ac:dyDescent="0.25">
      <c r="A8" s="132" t="s">
        <v>120</v>
      </c>
      <c r="B8" s="134">
        <v>814506</v>
      </c>
      <c r="C8" s="134">
        <v>819269</v>
      </c>
      <c r="D8" s="134">
        <v>734276</v>
      </c>
      <c r="E8" s="134">
        <v>709714</v>
      </c>
    </row>
    <row r="9" spans="1:13" s="133" customFormat="1" x14ac:dyDescent="0.25">
      <c r="A9" s="132" t="s">
        <v>121</v>
      </c>
      <c r="B9" s="134">
        <v>3149</v>
      </c>
      <c r="C9" s="134">
        <v>2264</v>
      </c>
      <c r="D9" s="134">
        <v>3863</v>
      </c>
      <c r="E9" s="134">
        <v>2921</v>
      </c>
      <c r="J9" s="4"/>
      <c r="M9" s="4"/>
    </row>
    <row r="10" spans="1:13" s="133" customFormat="1" ht="30" x14ac:dyDescent="0.25">
      <c r="A10" s="17" t="s">
        <v>246</v>
      </c>
      <c r="B10" s="134">
        <v>46382</v>
      </c>
      <c r="C10" s="134">
        <v>50582</v>
      </c>
      <c r="D10" s="134">
        <v>204211</v>
      </c>
      <c r="E10" s="134">
        <v>205684</v>
      </c>
      <c r="J10" s="4"/>
    </row>
    <row r="11" spans="1:13" s="133" customFormat="1" x14ac:dyDescent="0.25">
      <c r="A11" s="132" t="s">
        <v>8</v>
      </c>
      <c r="B11" s="134">
        <v>1089421</v>
      </c>
      <c r="C11" s="134">
        <v>1106654</v>
      </c>
      <c r="D11" s="134">
        <v>1122227</v>
      </c>
      <c r="E11" s="134">
        <v>1119121</v>
      </c>
      <c r="I11" s="4"/>
      <c r="J11" s="4"/>
      <c r="K11" s="4"/>
    </row>
    <row r="12" spans="1:13" ht="45" x14ac:dyDescent="0.25">
      <c r="A12" s="129" t="s">
        <v>145</v>
      </c>
      <c r="B12" s="134">
        <v>1089421</v>
      </c>
      <c r="C12" s="134">
        <v>1106654</v>
      </c>
      <c r="D12" s="134">
        <v>1122227</v>
      </c>
      <c r="E12" s="134">
        <v>1119121</v>
      </c>
      <c r="H12" s="133"/>
      <c r="I12" s="4"/>
      <c r="J12" s="4"/>
      <c r="K12" s="4"/>
      <c r="L12" s="133"/>
    </row>
    <row r="13" spans="1:13" x14ac:dyDescent="0.25">
      <c r="A13" s="235" t="s">
        <v>181</v>
      </c>
      <c r="B13" s="235"/>
      <c r="C13" s="235"/>
      <c r="D13" s="235"/>
      <c r="E13" s="235"/>
      <c r="F13" s="92"/>
      <c r="G13" s="92"/>
      <c r="H13" s="133"/>
      <c r="I13" s="4"/>
      <c r="J13" s="4"/>
      <c r="K13" s="4"/>
      <c r="L13" s="4"/>
    </row>
    <row r="14" spans="1:13" s="133" customFormat="1" x14ac:dyDescent="0.25">
      <c r="I14" s="4"/>
      <c r="J14" s="4"/>
      <c r="K14" s="4"/>
      <c r="L14" s="4"/>
    </row>
    <row r="15" spans="1:13" s="133" customFormat="1" ht="15" customHeight="1" x14ac:dyDescent="0.25">
      <c r="A15" s="237" t="s">
        <v>385</v>
      </c>
      <c r="B15" s="238"/>
      <c r="C15" s="238"/>
      <c r="D15" s="238"/>
      <c r="E15" s="238"/>
      <c r="F15" s="238"/>
      <c r="G15" s="238"/>
      <c r="H15" s="238"/>
      <c r="I15" s="238"/>
      <c r="J15" s="238"/>
      <c r="L15" s="4"/>
    </row>
    <row r="16" spans="1:13" s="133" customFormat="1" x14ac:dyDescent="0.25">
      <c r="A16" s="232" t="s">
        <v>197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</row>
    <row r="17" spans="1:11" s="133" customFormat="1" x14ac:dyDescent="0.25"/>
    <row r="18" spans="1:11" s="133" customFormat="1" x14ac:dyDescent="0.25">
      <c r="A18" s="132" t="s">
        <v>16</v>
      </c>
      <c r="B18" s="254">
        <v>2015</v>
      </c>
      <c r="C18" s="254"/>
      <c r="D18" s="254">
        <v>2017</v>
      </c>
      <c r="E18" s="254"/>
    </row>
    <row r="19" spans="1:11" s="133" customFormat="1" x14ac:dyDescent="0.25">
      <c r="A19" s="132" t="s">
        <v>26</v>
      </c>
      <c r="B19" s="130" t="s">
        <v>9</v>
      </c>
      <c r="C19" s="130" t="s">
        <v>10</v>
      </c>
      <c r="D19" s="130" t="s">
        <v>9</v>
      </c>
      <c r="E19" s="130" t="s">
        <v>10</v>
      </c>
    </row>
    <row r="20" spans="1:11" s="133" customFormat="1" x14ac:dyDescent="0.25">
      <c r="A20" s="132" t="s">
        <v>119</v>
      </c>
      <c r="B20" s="134">
        <v>3102</v>
      </c>
      <c r="C20" s="134">
        <v>3271</v>
      </c>
      <c r="D20" s="134">
        <v>2056</v>
      </c>
      <c r="E20" s="134">
        <v>2306</v>
      </c>
      <c r="H20" s="4"/>
      <c r="I20" s="4"/>
      <c r="J20" s="4"/>
      <c r="K20" s="4"/>
    </row>
    <row r="21" spans="1:11" s="133" customFormat="1" x14ac:dyDescent="0.25">
      <c r="A21" s="132" t="s">
        <v>120</v>
      </c>
      <c r="B21" s="134">
        <v>12394</v>
      </c>
      <c r="C21" s="134">
        <v>12215</v>
      </c>
      <c r="D21" s="134">
        <v>8411</v>
      </c>
      <c r="E21" s="134">
        <v>8014</v>
      </c>
      <c r="H21" s="4"/>
      <c r="I21" s="4"/>
      <c r="J21" s="4"/>
      <c r="K21" s="4"/>
    </row>
    <row r="22" spans="1:11" s="133" customFormat="1" x14ac:dyDescent="0.25">
      <c r="A22" s="132" t="s">
        <v>121</v>
      </c>
      <c r="B22" s="134">
        <v>62</v>
      </c>
      <c r="C22" s="134">
        <v>45</v>
      </c>
      <c r="D22" s="134">
        <v>43</v>
      </c>
      <c r="E22" s="134">
        <v>40</v>
      </c>
      <c r="J22" s="4"/>
    </row>
    <row r="23" spans="1:11" s="133" customFormat="1" ht="30" x14ac:dyDescent="0.25">
      <c r="A23" s="17" t="s">
        <v>246</v>
      </c>
      <c r="B23" s="134">
        <v>657</v>
      </c>
      <c r="C23" s="134">
        <v>687</v>
      </c>
      <c r="D23" s="134">
        <v>2468</v>
      </c>
      <c r="E23" s="134">
        <v>2583</v>
      </c>
      <c r="I23" s="4"/>
      <c r="J23" s="4"/>
      <c r="K23" s="4"/>
    </row>
    <row r="24" spans="1:11" s="133" customFormat="1" x14ac:dyDescent="0.25">
      <c r="A24" s="132" t="s">
        <v>8</v>
      </c>
      <c r="B24" s="134">
        <v>16215</v>
      </c>
      <c r="C24" s="134">
        <v>16218</v>
      </c>
      <c r="D24" s="134">
        <v>12978</v>
      </c>
      <c r="E24" s="134">
        <v>12943</v>
      </c>
      <c r="I24" s="4"/>
      <c r="J24" s="4"/>
      <c r="K24" s="4"/>
    </row>
    <row r="25" spans="1:11" s="133" customFormat="1" ht="45" x14ac:dyDescent="0.25">
      <c r="A25" s="129" t="s">
        <v>145</v>
      </c>
      <c r="B25" s="134">
        <v>16215</v>
      </c>
      <c r="C25" s="134">
        <v>16218</v>
      </c>
      <c r="D25" s="134">
        <v>12978</v>
      </c>
      <c r="E25" s="134">
        <v>12943</v>
      </c>
      <c r="H25" s="4"/>
      <c r="I25" s="4"/>
      <c r="J25" s="4"/>
    </row>
    <row r="26" spans="1:11" s="133" customFormat="1" x14ac:dyDescent="0.25">
      <c r="A26" s="235" t="s">
        <v>181</v>
      </c>
      <c r="B26" s="235"/>
      <c r="C26" s="235"/>
      <c r="D26" s="235"/>
      <c r="E26" s="235"/>
    </row>
    <row r="27" spans="1:11" s="133" customFormat="1" x14ac:dyDescent="0.25"/>
    <row r="28" spans="1:11" s="133" customFormat="1" ht="15" customHeight="1" x14ac:dyDescent="0.25">
      <c r="A28" s="237" t="s">
        <v>386</v>
      </c>
      <c r="B28" s="238"/>
      <c r="C28" s="238"/>
      <c r="D28" s="238"/>
      <c r="E28" s="238"/>
      <c r="F28" s="238"/>
      <c r="G28" s="238"/>
      <c r="H28" s="238"/>
      <c r="I28" s="238"/>
      <c r="J28" s="238"/>
    </row>
    <row r="29" spans="1:11" s="133" customFormat="1" x14ac:dyDescent="0.25">
      <c r="A29" s="232" t="s">
        <v>197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</row>
    <row r="30" spans="1:11" s="133" customFormat="1" x14ac:dyDescent="0.25"/>
    <row r="31" spans="1:11" s="133" customFormat="1" x14ac:dyDescent="0.25">
      <c r="C31" s="316">
        <v>2015</v>
      </c>
      <c r="D31" s="317"/>
      <c r="E31" s="316">
        <v>2017</v>
      </c>
      <c r="F31" s="317"/>
    </row>
    <row r="32" spans="1:11" s="133" customFormat="1" ht="30" x14ac:dyDescent="0.25">
      <c r="B32" s="132" t="s">
        <v>26</v>
      </c>
      <c r="C32" s="128" t="s">
        <v>144</v>
      </c>
      <c r="D32" s="128" t="s">
        <v>182</v>
      </c>
      <c r="E32" s="128" t="s">
        <v>144</v>
      </c>
      <c r="F32" s="128" t="s">
        <v>182</v>
      </c>
    </row>
    <row r="33" spans="1:6" s="133" customFormat="1" x14ac:dyDescent="0.25">
      <c r="A33" s="323" t="s">
        <v>119</v>
      </c>
      <c r="B33" s="137" t="s">
        <v>9</v>
      </c>
      <c r="C33" s="54">
        <v>0.20688419999999999</v>
      </c>
      <c r="D33" s="54">
        <v>5.6908000000000002E-3</v>
      </c>
      <c r="E33" s="54">
        <v>0.16028580000000001</v>
      </c>
      <c r="F33" s="54">
        <v>4.8443999999999996E-3</v>
      </c>
    </row>
    <row r="34" spans="1:6" s="133" customFormat="1" x14ac:dyDescent="0.25">
      <c r="A34" s="324"/>
      <c r="B34" s="34" t="s">
        <v>10</v>
      </c>
      <c r="C34" s="54">
        <v>0.21193529999999999</v>
      </c>
      <c r="D34" s="54">
        <v>5.8738999999999996E-3</v>
      </c>
      <c r="E34" s="54">
        <v>0.17942830000000001</v>
      </c>
      <c r="F34" s="54">
        <v>5.3895999999999996E-3</v>
      </c>
    </row>
    <row r="35" spans="1:6" s="133" customFormat="1" x14ac:dyDescent="0.25">
      <c r="A35" s="323" t="s">
        <v>120</v>
      </c>
      <c r="B35" s="34" t="s">
        <v>9</v>
      </c>
      <c r="C35" s="54">
        <v>0.74765040000000005</v>
      </c>
      <c r="D35" s="54">
        <v>7.4197999999999998E-3</v>
      </c>
      <c r="E35" s="54">
        <v>0.65430259999999996</v>
      </c>
      <c r="F35" s="54">
        <v>8.6260999999999994E-3</v>
      </c>
    </row>
    <row r="36" spans="1:6" s="133" customFormat="1" x14ac:dyDescent="0.25">
      <c r="A36" s="324"/>
      <c r="B36" s="34" t="s">
        <v>10</v>
      </c>
      <c r="C36" s="54">
        <v>0.74031179999999996</v>
      </c>
      <c r="D36" s="54">
        <v>6.2832000000000001E-3</v>
      </c>
      <c r="E36" s="54">
        <v>0.63417089999999998</v>
      </c>
      <c r="F36" s="54">
        <v>7.3895000000000002E-3</v>
      </c>
    </row>
    <row r="37" spans="1:6" s="133" customFormat="1" x14ac:dyDescent="0.25">
      <c r="A37" s="323" t="s">
        <v>126</v>
      </c>
      <c r="B37" s="137" t="s">
        <v>9</v>
      </c>
      <c r="C37" s="54">
        <v>2.8904999999999998E-3</v>
      </c>
      <c r="D37" s="54">
        <v>4.885E-4</v>
      </c>
      <c r="E37" s="54">
        <v>3.4423000000000001E-3</v>
      </c>
      <c r="F37" s="54">
        <v>6.935E-4</v>
      </c>
    </row>
    <row r="38" spans="1:6" s="133" customFormat="1" x14ac:dyDescent="0.25">
      <c r="A38" s="324"/>
      <c r="B38" s="34" t="s">
        <v>10</v>
      </c>
      <c r="C38" s="54">
        <v>2.0458E-3</v>
      </c>
      <c r="D38" s="54">
        <v>4.0759999999999999E-4</v>
      </c>
      <c r="E38" s="54">
        <v>2.6101000000000002E-3</v>
      </c>
      <c r="F38" s="54">
        <v>5.0120000000000004E-4</v>
      </c>
    </row>
    <row r="39" spans="1:6" s="133" customFormat="1" x14ac:dyDescent="0.25">
      <c r="A39" s="323" t="s">
        <v>247</v>
      </c>
      <c r="B39" s="34" t="s">
        <v>9</v>
      </c>
      <c r="C39" s="54">
        <v>4.2574899999999999E-2</v>
      </c>
      <c r="D39" s="54">
        <v>4.0515999999999998E-3</v>
      </c>
      <c r="E39" s="54">
        <v>0.1819694</v>
      </c>
      <c r="F39" s="54">
        <v>7.3594000000000003E-3</v>
      </c>
    </row>
    <row r="40" spans="1:6" s="133" customFormat="1" x14ac:dyDescent="0.25">
      <c r="A40" s="324"/>
      <c r="B40" s="34" t="s">
        <v>10</v>
      </c>
      <c r="C40" s="54">
        <v>4.5707100000000001E-2</v>
      </c>
      <c r="D40" s="54">
        <v>3.2596000000000001E-3</v>
      </c>
      <c r="E40" s="54">
        <v>0.1837907</v>
      </c>
      <c r="F40" s="54">
        <v>6.5820999999999996E-3</v>
      </c>
    </row>
    <row r="41" spans="1:6" s="133" customFormat="1" x14ac:dyDescent="0.25">
      <c r="A41" s="235" t="s">
        <v>181</v>
      </c>
      <c r="B41" s="235"/>
      <c r="C41" s="235"/>
      <c r="D41" s="235"/>
      <c r="E41" s="235"/>
      <c r="F41" s="235"/>
    </row>
    <row r="42" spans="1:6" s="133" customFormat="1" x14ac:dyDescent="0.25"/>
    <row r="43" spans="1:6" s="133" customFormat="1" x14ac:dyDescent="0.25"/>
    <row r="44" spans="1:6" s="133" customFormat="1" x14ac:dyDescent="0.25">
      <c r="A44" s="173"/>
      <c r="B44" s="173"/>
      <c r="C44" s="173"/>
      <c r="D44" s="173"/>
      <c r="E44" s="173"/>
    </row>
    <row r="45" spans="1:6" s="133" customFormat="1" x14ac:dyDescent="0.25">
      <c r="A45" s="173"/>
      <c r="B45" s="173"/>
      <c r="C45" s="173"/>
      <c r="D45" s="173"/>
      <c r="E45" s="173"/>
    </row>
    <row r="46" spans="1:6" s="133" customFormat="1" x14ac:dyDescent="0.25">
      <c r="A46" s="173"/>
      <c r="B46" s="173"/>
      <c r="C46" s="173"/>
      <c r="D46" s="173"/>
      <c r="E46" s="173"/>
    </row>
    <row r="47" spans="1:6" s="133" customFormat="1" x14ac:dyDescent="0.25">
      <c r="A47" s="173"/>
      <c r="B47" s="173"/>
      <c r="C47" s="173"/>
      <c r="D47" s="173"/>
      <c r="E47" s="173"/>
    </row>
    <row r="48" spans="1:6" s="133" customFormat="1" x14ac:dyDescent="0.25">
      <c r="A48" s="173"/>
      <c r="B48" s="173"/>
      <c r="C48" s="173"/>
      <c r="D48" s="173"/>
      <c r="E48" s="173"/>
    </row>
    <row r="49" spans="1:5" s="133" customFormat="1" x14ac:dyDescent="0.25">
      <c r="A49" s="173"/>
      <c r="B49" s="173"/>
      <c r="C49" s="173"/>
      <c r="D49" s="173"/>
      <c r="E49" s="173"/>
    </row>
    <row r="50" spans="1:5" s="133" customFormat="1" x14ac:dyDescent="0.25">
      <c r="A50" s="173"/>
      <c r="B50" s="173"/>
      <c r="C50" s="173"/>
      <c r="D50" s="173"/>
      <c r="E50" s="173"/>
    </row>
    <row r="51" spans="1:5" s="133" customFormat="1" x14ac:dyDescent="0.25">
      <c r="A51" s="173"/>
      <c r="B51" s="173"/>
      <c r="C51" s="173"/>
      <c r="D51" s="173"/>
      <c r="E51" s="173"/>
    </row>
    <row r="52" spans="1:5" s="133" customFormat="1" x14ac:dyDescent="0.25">
      <c r="A52" s="173"/>
      <c r="B52" s="173"/>
      <c r="C52" s="173"/>
      <c r="D52" s="173"/>
      <c r="E52" s="173"/>
    </row>
  </sheetData>
  <mergeCells count="19">
    <mergeCell ref="A35:A36"/>
    <mergeCell ref="A37:A38"/>
    <mergeCell ref="A39:A40"/>
    <mergeCell ref="A41:F41"/>
    <mergeCell ref="A28:J28"/>
    <mergeCell ref="A29:K29"/>
    <mergeCell ref="C31:D31"/>
    <mergeCell ref="E31:F31"/>
    <mergeCell ref="A33:A34"/>
    <mergeCell ref="A2:J2"/>
    <mergeCell ref="B5:C5"/>
    <mergeCell ref="D5:E5"/>
    <mergeCell ref="A3:K3"/>
    <mergeCell ref="A15:J15"/>
    <mergeCell ref="A16:K16"/>
    <mergeCell ref="B18:C18"/>
    <mergeCell ref="D18:E18"/>
    <mergeCell ref="A13:E13"/>
    <mergeCell ref="A26:E26"/>
  </mergeCells>
  <hyperlinks>
    <hyperlink ref="A1" location="Índice!A1" display="Índice" xr:uid="{0AFC181B-E9B6-4928-A1F0-C9D128A69663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68"/>
  <sheetViews>
    <sheetView workbookViewId="0">
      <selection activeCell="A38" sqref="A38:D38"/>
    </sheetView>
  </sheetViews>
  <sheetFormatPr baseColWidth="10" defaultRowHeight="15" x14ac:dyDescent="0.25"/>
  <cols>
    <col min="1" max="1" width="47.7109375" customWidth="1"/>
    <col min="2" max="2" width="10.5703125" bestFit="1" customWidth="1"/>
    <col min="3" max="3" width="10.7109375" bestFit="1" customWidth="1"/>
    <col min="4" max="4" width="10.42578125" bestFit="1" customWidth="1"/>
    <col min="5" max="5" width="10" bestFit="1" customWidth="1"/>
    <col min="6" max="6" width="6" bestFit="1" customWidth="1"/>
    <col min="7" max="7" width="41.7109375" customWidth="1"/>
    <col min="8" max="8" width="10.7109375" bestFit="1" customWidth="1"/>
    <col min="9" max="9" width="14.7109375" bestFit="1" customWidth="1"/>
    <col min="10" max="10" width="6.5703125" bestFit="1" customWidth="1"/>
  </cols>
  <sheetData>
    <row r="1" spans="1:11" s="204" customFormat="1" x14ac:dyDescent="0.25">
      <c r="A1" s="207" t="s">
        <v>273</v>
      </c>
    </row>
    <row r="2" spans="1:11" ht="15" customHeight="1" x14ac:dyDescent="0.25">
      <c r="A2" s="237" t="s">
        <v>387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1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127"/>
    </row>
    <row r="4" spans="1:11" s="133" customFormat="1" x14ac:dyDescent="0.25"/>
    <row r="5" spans="1:11" x14ac:dyDescent="0.25">
      <c r="A5" s="325" t="s">
        <v>258</v>
      </c>
      <c r="B5" s="254">
        <v>2017</v>
      </c>
      <c r="C5" s="254"/>
      <c r="D5" s="254"/>
    </row>
    <row r="6" spans="1:11" s="133" customFormat="1" x14ac:dyDescent="0.25">
      <c r="A6" s="326"/>
      <c r="B6" s="126" t="s">
        <v>9</v>
      </c>
      <c r="C6" s="126" t="s">
        <v>10</v>
      </c>
      <c r="D6" s="126" t="s">
        <v>8</v>
      </c>
    </row>
    <row r="7" spans="1:11" x14ac:dyDescent="0.25">
      <c r="A7" s="132" t="s">
        <v>99</v>
      </c>
      <c r="B7" s="134">
        <v>47043</v>
      </c>
      <c r="C7" s="134">
        <v>137942</v>
      </c>
      <c r="D7" s="134">
        <v>184985</v>
      </c>
      <c r="G7" s="133"/>
      <c r="H7" s="4"/>
      <c r="I7" s="4"/>
      <c r="J7" s="4"/>
    </row>
    <row r="8" spans="1:11" x14ac:dyDescent="0.25">
      <c r="A8" s="132" t="s">
        <v>248</v>
      </c>
      <c r="B8" s="134">
        <v>32451</v>
      </c>
      <c r="C8" s="134">
        <v>43608</v>
      </c>
      <c r="D8" s="134">
        <v>76059</v>
      </c>
      <c r="G8" s="133"/>
      <c r="H8" s="4"/>
      <c r="I8" s="4"/>
      <c r="J8" s="4"/>
    </row>
    <row r="9" spans="1:11" x14ac:dyDescent="0.25">
      <c r="A9" s="132" t="s">
        <v>249</v>
      </c>
      <c r="B9" s="134">
        <v>30558</v>
      </c>
      <c r="C9" s="134">
        <v>53930</v>
      </c>
      <c r="D9" s="134">
        <v>84488</v>
      </c>
      <c r="G9" s="133"/>
      <c r="H9" s="4"/>
      <c r="I9" s="4"/>
      <c r="J9" s="4"/>
    </row>
    <row r="10" spans="1:11" x14ac:dyDescent="0.25">
      <c r="A10" s="132" t="s">
        <v>250</v>
      </c>
      <c r="B10" s="134">
        <v>143914</v>
      </c>
      <c r="C10" s="134">
        <v>175899</v>
      </c>
      <c r="D10" s="134">
        <v>319813</v>
      </c>
      <c r="G10" s="133"/>
      <c r="H10" s="4"/>
      <c r="I10" s="4"/>
      <c r="J10" s="4"/>
    </row>
    <row r="11" spans="1:11" x14ac:dyDescent="0.25">
      <c r="A11" s="132" t="s">
        <v>251</v>
      </c>
      <c r="B11" s="134">
        <v>10584</v>
      </c>
      <c r="C11" s="134">
        <v>15964</v>
      </c>
      <c r="D11" s="134">
        <v>26548</v>
      </c>
      <c r="G11" s="133"/>
      <c r="H11" s="4"/>
      <c r="I11" s="4"/>
      <c r="J11" s="4"/>
    </row>
    <row r="12" spans="1:11" x14ac:dyDescent="0.25">
      <c r="A12" s="132" t="s">
        <v>252</v>
      </c>
      <c r="B12" s="134">
        <v>53272</v>
      </c>
      <c r="C12" s="134">
        <v>12920</v>
      </c>
      <c r="D12" s="134">
        <v>66192</v>
      </c>
      <c r="G12" s="133"/>
      <c r="H12" s="4"/>
      <c r="I12" s="4"/>
      <c r="J12" s="4"/>
    </row>
    <row r="13" spans="1:11" x14ac:dyDescent="0.25">
      <c r="A13" s="132" t="s">
        <v>253</v>
      </c>
      <c r="B13" s="134">
        <v>300450</v>
      </c>
      <c r="C13" s="134">
        <v>89093</v>
      </c>
      <c r="D13" s="134">
        <v>389543</v>
      </c>
      <c r="G13" s="133"/>
      <c r="H13" s="4"/>
      <c r="I13" s="4"/>
      <c r="J13" s="4"/>
    </row>
    <row r="14" spans="1:11" x14ac:dyDescent="0.25">
      <c r="A14" s="132" t="s">
        <v>254</v>
      </c>
      <c r="B14" s="134">
        <v>14986</v>
      </c>
      <c r="C14" s="134">
        <v>16439</v>
      </c>
      <c r="D14" s="134">
        <v>31425</v>
      </c>
      <c r="G14" s="133"/>
      <c r="H14" s="4"/>
      <c r="I14" s="4"/>
      <c r="J14" s="4"/>
    </row>
    <row r="15" spans="1:11" x14ac:dyDescent="0.25">
      <c r="A15" s="132" t="s">
        <v>255</v>
      </c>
      <c r="B15" s="134">
        <v>96297</v>
      </c>
      <c r="C15" s="134">
        <v>308700</v>
      </c>
      <c r="D15" s="134">
        <v>404997</v>
      </c>
      <c r="G15" s="133"/>
      <c r="H15" s="4"/>
      <c r="I15" s="4"/>
      <c r="J15" s="4"/>
    </row>
    <row r="16" spans="1:11" x14ac:dyDescent="0.25">
      <c r="A16" s="132" t="s">
        <v>256</v>
      </c>
      <c r="B16" s="134">
        <v>59787</v>
      </c>
      <c r="C16" s="134">
        <v>66759</v>
      </c>
      <c r="D16" s="134">
        <v>126546</v>
      </c>
      <c r="G16" s="133"/>
      <c r="H16" s="4"/>
      <c r="I16" s="4"/>
      <c r="J16" s="4"/>
    </row>
    <row r="17" spans="1:10" x14ac:dyDescent="0.25">
      <c r="A17" s="132" t="s">
        <v>257</v>
      </c>
      <c r="B17" s="134">
        <v>24737</v>
      </c>
      <c r="C17" s="134">
        <v>30341</v>
      </c>
      <c r="D17" s="134">
        <v>55078</v>
      </c>
      <c r="G17" s="133"/>
      <c r="H17" s="4"/>
      <c r="I17" s="4"/>
      <c r="J17" s="4"/>
    </row>
    <row r="18" spans="1:10" x14ac:dyDescent="0.25">
      <c r="A18" s="132" t="s">
        <v>8</v>
      </c>
      <c r="B18" s="134">
        <v>814079</v>
      </c>
      <c r="C18" s="134">
        <v>951595</v>
      </c>
      <c r="D18" s="134">
        <v>1765674</v>
      </c>
      <c r="G18" s="133"/>
      <c r="H18" s="4"/>
      <c r="I18" s="4"/>
      <c r="J18" s="4"/>
    </row>
    <row r="19" spans="1:10" x14ac:dyDescent="0.25">
      <c r="A19" s="235" t="s">
        <v>214</v>
      </c>
      <c r="B19" s="235"/>
      <c r="C19" s="235"/>
      <c r="D19" s="235"/>
      <c r="E19" s="92"/>
    </row>
    <row r="21" spans="1:10" ht="15" customHeight="1" x14ac:dyDescent="0.25">
      <c r="A21" s="237" t="s">
        <v>388</v>
      </c>
      <c r="B21" s="238"/>
      <c r="C21" s="238"/>
      <c r="D21" s="238"/>
      <c r="E21" s="238"/>
      <c r="F21" s="238"/>
      <c r="G21" s="238"/>
      <c r="H21" s="238"/>
      <c r="I21" s="238"/>
      <c r="J21" s="238"/>
    </row>
    <row r="22" spans="1:10" x14ac:dyDescent="0.25">
      <c r="A22" s="232" t="s">
        <v>197</v>
      </c>
      <c r="B22" s="232"/>
      <c r="C22" s="232"/>
      <c r="D22" s="232"/>
      <c r="E22" s="232"/>
      <c r="F22" s="232"/>
      <c r="G22" s="232"/>
      <c r="H22" s="232"/>
      <c r="I22" s="232"/>
      <c r="J22" s="232"/>
    </row>
    <row r="23" spans="1:10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0" x14ac:dyDescent="0.25">
      <c r="A24" s="325" t="s">
        <v>258</v>
      </c>
      <c r="B24" s="254">
        <v>2017</v>
      </c>
      <c r="C24" s="254"/>
      <c r="D24" s="254"/>
      <c r="E24" s="133"/>
      <c r="F24" s="133"/>
      <c r="G24" s="133"/>
      <c r="H24" s="133"/>
      <c r="I24" s="133"/>
      <c r="J24" s="133"/>
    </row>
    <row r="25" spans="1:10" x14ac:dyDescent="0.25">
      <c r="A25" s="326"/>
      <c r="B25" s="126" t="s">
        <v>9</v>
      </c>
      <c r="C25" s="126" t="s">
        <v>10</v>
      </c>
      <c r="D25" s="126" t="s">
        <v>8</v>
      </c>
      <c r="E25" s="133"/>
      <c r="F25" s="133"/>
      <c r="G25" s="133"/>
      <c r="H25" s="133"/>
      <c r="I25" s="133"/>
      <c r="J25" s="133"/>
    </row>
    <row r="26" spans="1:10" x14ac:dyDescent="0.25">
      <c r="A26" s="132" t="s">
        <v>99</v>
      </c>
      <c r="B26" s="134">
        <v>529</v>
      </c>
      <c r="C26" s="134">
        <v>1817</v>
      </c>
      <c r="D26" s="134">
        <v>2346</v>
      </c>
      <c r="E26" s="133"/>
      <c r="F26" s="133"/>
      <c r="G26" s="133"/>
      <c r="H26" s="4"/>
      <c r="I26" s="4"/>
      <c r="J26" s="4"/>
    </row>
    <row r="27" spans="1:10" x14ac:dyDescent="0.25">
      <c r="A27" s="132" t="s">
        <v>248</v>
      </c>
      <c r="B27" s="134">
        <v>282</v>
      </c>
      <c r="C27" s="134">
        <v>381</v>
      </c>
      <c r="D27" s="134">
        <v>663</v>
      </c>
      <c r="E27" s="133"/>
      <c r="F27" s="133"/>
      <c r="G27" s="133"/>
      <c r="H27" s="4"/>
      <c r="I27" s="4"/>
      <c r="J27" s="4"/>
    </row>
    <row r="28" spans="1:10" x14ac:dyDescent="0.25">
      <c r="A28" s="132" t="s">
        <v>249</v>
      </c>
      <c r="B28" s="134">
        <v>335</v>
      </c>
      <c r="C28" s="134">
        <v>559</v>
      </c>
      <c r="D28" s="134">
        <v>894</v>
      </c>
      <c r="E28" s="133"/>
      <c r="F28" s="133"/>
      <c r="G28" s="133"/>
      <c r="H28" s="4"/>
      <c r="I28" s="4"/>
      <c r="J28" s="4"/>
    </row>
    <row r="29" spans="1:10" x14ac:dyDescent="0.25">
      <c r="A29" s="132" t="s">
        <v>250</v>
      </c>
      <c r="B29" s="134">
        <v>1448</v>
      </c>
      <c r="C29" s="134">
        <v>1805</v>
      </c>
      <c r="D29" s="134">
        <v>3253</v>
      </c>
      <c r="E29" s="133"/>
      <c r="F29" s="133"/>
      <c r="G29" s="133"/>
      <c r="H29" s="4"/>
      <c r="I29" s="4"/>
      <c r="J29" s="4"/>
    </row>
    <row r="30" spans="1:10" x14ac:dyDescent="0.25">
      <c r="A30" s="132" t="s">
        <v>251</v>
      </c>
      <c r="B30" s="134">
        <v>112</v>
      </c>
      <c r="C30" s="134">
        <v>114</v>
      </c>
      <c r="D30" s="134">
        <v>226</v>
      </c>
      <c r="E30" s="133"/>
      <c r="F30" s="133"/>
      <c r="G30" s="133"/>
      <c r="H30" s="4"/>
      <c r="I30" s="4"/>
      <c r="J30" s="4"/>
    </row>
    <row r="31" spans="1:10" x14ac:dyDescent="0.25">
      <c r="A31" s="132" t="s">
        <v>252</v>
      </c>
      <c r="B31" s="134">
        <v>471</v>
      </c>
      <c r="C31" s="134">
        <v>87</v>
      </c>
      <c r="D31" s="134">
        <v>558</v>
      </c>
      <c r="E31" s="133"/>
      <c r="F31" s="133"/>
      <c r="G31" s="133"/>
      <c r="H31" s="4"/>
      <c r="I31" s="4"/>
      <c r="J31" s="4"/>
    </row>
    <row r="32" spans="1:10" x14ac:dyDescent="0.25">
      <c r="A32" s="132" t="s">
        <v>253</v>
      </c>
      <c r="B32" s="134">
        <v>3423</v>
      </c>
      <c r="C32" s="134">
        <v>997</v>
      </c>
      <c r="D32" s="134">
        <v>4420</v>
      </c>
      <c r="E32" s="133"/>
      <c r="F32" s="133"/>
      <c r="G32" s="133"/>
      <c r="H32" s="4"/>
      <c r="I32" s="4"/>
      <c r="J32" s="4"/>
    </row>
    <row r="33" spans="1:11" x14ac:dyDescent="0.25">
      <c r="A33" s="132" t="s">
        <v>254</v>
      </c>
      <c r="B33" s="134">
        <v>209</v>
      </c>
      <c r="C33" s="134">
        <v>215</v>
      </c>
      <c r="D33" s="134">
        <v>424</v>
      </c>
      <c r="E33" s="133"/>
      <c r="F33" s="133"/>
      <c r="G33" s="133"/>
      <c r="H33" s="4"/>
      <c r="I33" s="4"/>
      <c r="J33" s="4"/>
    </row>
    <row r="34" spans="1:11" x14ac:dyDescent="0.25">
      <c r="A34" s="132" t="s">
        <v>255</v>
      </c>
      <c r="B34" s="134">
        <v>1071</v>
      </c>
      <c r="C34" s="134">
        <v>3465</v>
      </c>
      <c r="D34" s="134">
        <v>4536</v>
      </c>
      <c r="E34" s="133"/>
      <c r="F34" s="133"/>
      <c r="G34" s="133"/>
      <c r="H34" s="4"/>
      <c r="I34" s="4"/>
      <c r="J34" s="4"/>
    </row>
    <row r="35" spans="1:11" x14ac:dyDescent="0.25">
      <c r="A35" s="132" t="s">
        <v>256</v>
      </c>
      <c r="B35" s="134">
        <v>691</v>
      </c>
      <c r="C35" s="134">
        <v>697</v>
      </c>
      <c r="D35" s="134">
        <v>1388</v>
      </c>
      <c r="E35" s="133"/>
      <c r="F35" s="133"/>
      <c r="G35" s="133"/>
      <c r="H35" s="4"/>
      <c r="I35" s="4"/>
      <c r="J35" s="4"/>
    </row>
    <row r="36" spans="1:11" x14ac:dyDescent="0.25">
      <c r="A36" s="132" t="s">
        <v>257</v>
      </c>
      <c r="B36" s="134">
        <v>372</v>
      </c>
      <c r="C36" s="134">
        <v>428</v>
      </c>
      <c r="D36" s="134">
        <v>800</v>
      </c>
      <c r="E36" s="133"/>
      <c r="F36" s="133"/>
      <c r="G36" s="133"/>
      <c r="H36" s="4"/>
      <c r="I36" s="4"/>
      <c r="J36" s="4"/>
    </row>
    <row r="37" spans="1:11" x14ac:dyDescent="0.25">
      <c r="A37" s="132" t="s">
        <v>8</v>
      </c>
      <c r="B37" s="134">
        <v>8943</v>
      </c>
      <c r="C37" s="134">
        <v>10565</v>
      </c>
      <c r="D37" s="134">
        <v>19508</v>
      </c>
      <c r="E37" s="133"/>
      <c r="F37" s="133"/>
      <c r="G37" s="133"/>
      <c r="H37" s="4"/>
      <c r="I37" s="4"/>
      <c r="J37" s="4"/>
    </row>
    <row r="38" spans="1:11" x14ac:dyDescent="0.25">
      <c r="A38" s="235" t="s">
        <v>214</v>
      </c>
      <c r="B38" s="235"/>
      <c r="C38" s="235"/>
      <c r="D38" s="235"/>
      <c r="E38" s="92"/>
      <c r="F38" s="133"/>
      <c r="G38" s="133"/>
      <c r="H38" s="4"/>
      <c r="I38" s="4"/>
      <c r="J38" s="4"/>
    </row>
    <row r="40" spans="1:11" ht="15" customHeight="1" x14ac:dyDescent="0.25">
      <c r="A40" s="237" t="s">
        <v>389</v>
      </c>
      <c r="B40" s="238"/>
      <c r="C40" s="238"/>
      <c r="D40" s="238"/>
      <c r="E40" s="238"/>
      <c r="F40" s="238"/>
      <c r="G40" s="238"/>
      <c r="H40" s="238"/>
      <c r="I40" s="238"/>
      <c r="J40" s="238"/>
    </row>
    <row r="41" spans="1:11" x14ac:dyDescent="0.25">
      <c r="A41" s="232" t="s">
        <v>197</v>
      </c>
      <c r="B41" s="232"/>
      <c r="C41" s="232"/>
      <c r="D41" s="232"/>
      <c r="E41" s="232"/>
      <c r="F41" s="232"/>
      <c r="G41" s="232"/>
      <c r="H41" s="232"/>
      <c r="I41" s="232"/>
      <c r="J41" s="232"/>
    </row>
    <row r="43" spans="1:11" x14ac:dyDescent="0.25">
      <c r="A43" s="240" t="s">
        <v>258</v>
      </c>
      <c r="B43" s="240" t="s">
        <v>26</v>
      </c>
      <c r="C43" s="316">
        <v>2017</v>
      </c>
      <c r="D43" s="317"/>
      <c r="G43" s="133"/>
      <c r="H43" s="133"/>
      <c r="I43" s="133"/>
      <c r="J43" s="133"/>
      <c r="K43" s="133"/>
    </row>
    <row r="44" spans="1:11" ht="30" x14ac:dyDescent="0.25">
      <c r="A44" s="240"/>
      <c r="B44" s="240"/>
      <c r="C44" s="128" t="s">
        <v>144</v>
      </c>
      <c r="D44" s="128" t="s">
        <v>182</v>
      </c>
      <c r="G44" s="173"/>
      <c r="H44" s="173"/>
      <c r="I44" s="173"/>
      <c r="J44" s="173"/>
      <c r="K44" s="173"/>
    </row>
    <row r="45" spans="1:11" x14ac:dyDescent="0.25">
      <c r="A45" s="325" t="s">
        <v>99</v>
      </c>
      <c r="B45" s="137" t="s">
        <v>9</v>
      </c>
      <c r="C45" s="54">
        <v>0.25430710000000001</v>
      </c>
      <c r="D45" s="54">
        <v>1.33907E-2</v>
      </c>
      <c r="G45" s="173"/>
      <c r="H45" s="173"/>
      <c r="I45" s="173"/>
      <c r="J45" s="173"/>
      <c r="K45" s="173"/>
    </row>
    <row r="46" spans="1:11" s="133" customFormat="1" x14ac:dyDescent="0.25">
      <c r="A46" s="326"/>
      <c r="B46" s="34" t="s">
        <v>10</v>
      </c>
      <c r="C46" s="54">
        <v>0.74569289999999999</v>
      </c>
      <c r="D46" s="54">
        <v>1.33907E-2</v>
      </c>
      <c r="G46" s="173"/>
      <c r="H46" s="173"/>
      <c r="I46" s="173"/>
      <c r="J46" s="173"/>
      <c r="K46" s="173"/>
    </row>
    <row r="47" spans="1:11" s="133" customFormat="1" x14ac:dyDescent="0.25">
      <c r="A47" s="325" t="s">
        <v>248</v>
      </c>
      <c r="B47" s="34" t="s">
        <v>9</v>
      </c>
      <c r="C47" s="54">
        <v>0.42665560000000002</v>
      </c>
      <c r="D47" s="54">
        <v>2.3262100000000001E-2</v>
      </c>
      <c r="G47" s="173"/>
      <c r="H47" s="173"/>
      <c r="I47" s="173"/>
      <c r="J47" s="173"/>
      <c r="K47" s="173"/>
    </row>
    <row r="48" spans="1:11" x14ac:dyDescent="0.25">
      <c r="A48" s="326"/>
      <c r="B48" s="34" t="s">
        <v>10</v>
      </c>
      <c r="C48" s="54">
        <v>0.57334439999999998</v>
      </c>
      <c r="D48" s="54">
        <v>2.3262100000000001E-2</v>
      </c>
      <c r="G48" s="173"/>
      <c r="H48" s="173"/>
      <c r="I48" s="173"/>
      <c r="J48" s="173"/>
      <c r="K48" s="173"/>
    </row>
    <row r="49" spans="1:11" s="133" customFormat="1" x14ac:dyDescent="0.25">
      <c r="A49" s="325" t="s">
        <v>249</v>
      </c>
      <c r="B49" s="137" t="s">
        <v>9</v>
      </c>
      <c r="C49" s="54">
        <v>0.36168450000000002</v>
      </c>
      <c r="D49" s="54">
        <v>2.46194E-2</v>
      </c>
      <c r="G49" s="173"/>
      <c r="H49" s="173"/>
      <c r="I49" s="173"/>
      <c r="J49" s="173"/>
      <c r="K49" s="173"/>
    </row>
    <row r="50" spans="1:11" x14ac:dyDescent="0.25">
      <c r="A50" s="326"/>
      <c r="B50" s="34" t="s">
        <v>10</v>
      </c>
      <c r="C50" s="54">
        <v>0.63831550000000004</v>
      </c>
      <c r="D50" s="54">
        <v>2.46194E-2</v>
      </c>
      <c r="G50" s="173"/>
      <c r="H50" s="173"/>
      <c r="I50" s="173"/>
      <c r="J50" s="173"/>
      <c r="K50" s="173"/>
    </row>
    <row r="51" spans="1:11" s="133" customFormat="1" x14ac:dyDescent="0.25">
      <c r="A51" s="325" t="s">
        <v>250</v>
      </c>
      <c r="B51" s="34" t="s">
        <v>9</v>
      </c>
      <c r="C51" s="54">
        <v>0.44999420000000001</v>
      </c>
      <c r="D51" s="54">
        <v>1.0984300000000001E-2</v>
      </c>
      <c r="G51" s="173"/>
      <c r="H51" s="173"/>
      <c r="I51" s="173"/>
      <c r="J51" s="173"/>
      <c r="K51" s="173"/>
    </row>
    <row r="52" spans="1:11" x14ac:dyDescent="0.25">
      <c r="A52" s="326"/>
      <c r="B52" s="34" t="s">
        <v>10</v>
      </c>
      <c r="C52" s="54">
        <v>0.55000579999999999</v>
      </c>
      <c r="D52" s="54">
        <v>1.0984300000000001E-2</v>
      </c>
      <c r="G52" s="173"/>
      <c r="H52" s="173"/>
      <c r="I52" s="173"/>
      <c r="J52" s="173"/>
      <c r="K52" s="173"/>
    </row>
    <row r="53" spans="1:11" s="133" customFormat="1" x14ac:dyDescent="0.25">
      <c r="A53" s="325" t="s">
        <v>251</v>
      </c>
      <c r="B53" s="137" t="s">
        <v>9</v>
      </c>
      <c r="C53" s="54">
        <v>0.39867409999999998</v>
      </c>
      <c r="D53" s="54">
        <v>4.7034300000000001E-2</v>
      </c>
      <c r="G53" s="173"/>
      <c r="H53" s="173"/>
      <c r="I53" s="173"/>
      <c r="J53" s="173"/>
      <c r="K53" s="173"/>
    </row>
    <row r="54" spans="1:11" x14ac:dyDescent="0.25">
      <c r="A54" s="326"/>
      <c r="B54" s="34" t="s">
        <v>10</v>
      </c>
      <c r="C54" s="54">
        <v>0.60132589999999997</v>
      </c>
      <c r="D54" s="54">
        <v>4.7034300000000001E-2</v>
      </c>
      <c r="G54" s="173"/>
      <c r="H54" s="173"/>
      <c r="I54" s="173"/>
      <c r="J54" s="173"/>
      <c r="K54" s="173"/>
    </row>
    <row r="55" spans="1:11" s="133" customFormat="1" x14ac:dyDescent="0.25">
      <c r="A55" s="325" t="s">
        <v>252</v>
      </c>
      <c r="B55" s="34" t="s">
        <v>9</v>
      </c>
      <c r="C55" s="54">
        <v>0.80481020000000003</v>
      </c>
      <c r="D55" s="54">
        <v>2.8948700000000001E-2</v>
      </c>
      <c r="G55" s="173"/>
      <c r="H55" s="173"/>
      <c r="I55" s="173"/>
      <c r="J55" s="173"/>
      <c r="K55" s="173"/>
    </row>
    <row r="56" spans="1:11" x14ac:dyDescent="0.25">
      <c r="A56" s="326"/>
      <c r="B56" s="34" t="s">
        <v>10</v>
      </c>
      <c r="C56" s="54">
        <v>0.1951898</v>
      </c>
      <c r="D56" s="54">
        <v>2.8948700000000001E-2</v>
      </c>
      <c r="G56" s="173"/>
      <c r="H56" s="173"/>
      <c r="I56" s="173"/>
      <c r="J56" s="173"/>
      <c r="K56" s="173"/>
    </row>
    <row r="57" spans="1:11" s="133" customFormat="1" x14ac:dyDescent="0.25">
      <c r="A57" s="325" t="s">
        <v>253</v>
      </c>
      <c r="B57" s="137" t="s">
        <v>9</v>
      </c>
      <c r="C57" s="54">
        <v>0.77128839999999999</v>
      </c>
      <c r="D57" s="54">
        <v>9.5093E-3</v>
      </c>
      <c r="G57" s="173"/>
      <c r="H57" s="173"/>
      <c r="I57" s="173"/>
      <c r="J57" s="173"/>
      <c r="K57" s="173"/>
    </row>
    <row r="58" spans="1:11" x14ac:dyDescent="0.25">
      <c r="A58" s="326"/>
      <c r="B58" s="34" t="s">
        <v>10</v>
      </c>
      <c r="C58" s="54">
        <v>0.22871159999999999</v>
      </c>
      <c r="D58" s="54">
        <v>9.5093E-3</v>
      </c>
      <c r="G58" s="173"/>
      <c r="H58" s="173"/>
      <c r="I58" s="173"/>
      <c r="J58" s="173"/>
      <c r="K58" s="173"/>
    </row>
    <row r="59" spans="1:11" s="133" customFormat="1" x14ac:dyDescent="0.25">
      <c r="A59" s="325" t="s">
        <v>254</v>
      </c>
      <c r="B59" s="34" t="s">
        <v>9</v>
      </c>
      <c r="C59" s="54">
        <v>0.47688150000000001</v>
      </c>
      <c r="D59" s="54">
        <v>3.17401E-2</v>
      </c>
      <c r="G59" s="173"/>
      <c r="H59" s="173"/>
      <c r="I59" s="173"/>
      <c r="J59" s="173"/>
      <c r="K59" s="173"/>
    </row>
    <row r="60" spans="1:11" x14ac:dyDescent="0.25">
      <c r="A60" s="326"/>
      <c r="B60" s="34" t="s">
        <v>10</v>
      </c>
      <c r="C60" s="54">
        <v>0.52311850000000004</v>
      </c>
      <c r="D60" s="54">
        <v>3.17401E-2</v>
      </c>
      <c r="G60" s="173"/>
      <c r="H60" s="173"/>
      <c r="I60" s="173"/>
      <c r="J60" s="173"/>
      <c r="K60" s="173"/>
    </row>
    <row r="61" spans="1:11" s="133" customFormat="1" x14ac:dyDescent="0.25">
      <c r="A61" s="325" t="s">
        <v>255</v>
      </c>
      <c r="B61" s="34" t="s">
        <v>9</v>
      </c>
      <c r="C61" s="54">
        <v>0.23777209999999999</v>
      </c>
      <c r="D61" s="54">
        <v>9.0191000000000004E-3</v>
      </c>
      <c r="G61" s="173"/>
      <c r="H61" s="173"/>
      <c r="I61" s="173"/>
      <c r="J61" s="173"/>
      <c r="K61" s="173"/>
    </row>
    <row r="62" spans="1:11" x14ac:dyDescent="0.25">
      <c r="A62" s="326"/>
      <c r="B62" s="34" t="s">
        <v>10</v>
      </c>
      <c r="C62" s="54">
        <v>0.76222789999999996</v>
      </c>
      <c r="D62" s="54">
        <v>9.0191000000000004E-3</v>
      </c>
      <c r="G62" s="173"/>
      <c r="H62" s="173"/>
      <c r="I62" s="173"/>
      <c r="J62" s="173"/>
      <c r="K62" s="173"/>
    </row>
    <row r="63" spans="1:11" s="133" customFormat="1" x14ac:dyDescent="0.25">
      <c r="A63" s="325" t="s">
        <v>256</v>
      </c>
      <c r="B63" s="137" t="s">
        <v>9</v>
      </c>
      <c r="C63" s="54">
        <v>0.4724527</v>
      </c>
      <c r="D63" s="54">
        <v>1.7766500000000001E-2</v>
      </c>
      <c r="G63" s="173"/>
      <c r="H63" s="173"/>
      <c r="I63" s="173"/>
      <c r="J63" s="173"/>
      <c r="K63" s="173"/>
    </row>
    <row r="64" spans="1:11" x14ac:dyDescent="0.25">
      <c r="A64" s="326"/>
      <c r="B64" s="34" t="s">
        <v>10</v>
      </c>
      <c r="C64" s="54">
        <v>0.52754730000000005</v>
      </c>
      <c r="D64" s="54">
        <v>1.7766500000000001E-2</v>
      </c>
      <c r="G64" s="173"/>
      <c r="H64" s="173"/>
      <c r="I64" s="173"/>
      <c r="J64" s="173"/>
      <c r="K64" s="173"/>
    </row>
    <row r="65" spans="1:11" s="133" customFormat="1" x14ac:dyDescent="0.25">
      <c r="A65" s="325" t="s">
        <v>257</v>
      </c>
      <c r="B65" s="34" t="s">
        <v>9</v>
      </c>
      <c r="C65" s="54">
        <v>0.44912669999999999</v>
      </c>
      <c r="D65" s="54">
        <v>2.2483199999999998E-2</v>
      </c>
      <c r="G65" s="173"/>
      <c r="H65" s="173"/>
      <c r="I65" s="173"/>
      <c r="J65" s="173"/>
      <c r="K65" s="173"/>
    </row>
    <row r="66" spans="1:11" x14ac:dyDescent="0.25">
      <c r="A66" s="326"/>
      <c r="B66" s="34" t="s">
        <v>10</v>
      </c>
      <c r="C66" s="54">
        <v>0.55087330000000001</v>
      </c>
      <c r="D66" s="54">
        <v>2.2483199999999998E-2</v>
      </c>
      <c r="G66" s="173"/>
      <c r="H66" s="173"/>
      <c r="I66" s="173"/>
      <c r="J66" s="173"/>
      <c r="K66" s="173"/>
    </row>
    <row r="67" spans="1:11" x14ac:dyDescent="0.25">
      <c r="A67" s="235" t="s">
        <v>181</v>
      </c>
      <c r="B67" s="235"/>
      <c r="C67" s="235"/>
      <c r="D67" s="235"/>
      <c r="E67" s="92"/>
      <c r="F67" s="92"/>
      <c r="G67" s="173"/>
      <c r="H67" s="173"/>
      <c r="I67" s="173"/>
      <c r="J67" s="173"/>
      <c r="K67" s="173"/>
    </row>
    <row r="68" spans="1:11" x14ac:dyDescent="0.25">
      <c r="G68" s="173"/>
      <c r="H68" s="173"/>
      <c r="I68" s="173"/>
      <c r="J68" s="173"/>
      <c r="K68" s="173"/>
    </row>
  </sheetData>
  <mergeCells count="27">
    <mergeCell ref="A61:A62"/>
    <mergeCell ref="A63:A64"/>
    <mergeCell ref="A65:A66"/>
    <mergeCell ref="B43:B44"/>
    <mergeCell ref="A43:A44"/>
    <mergeCell ref="A45:A46"/>
    <mergeCell ref="A51:A52"/>
    <mergeCell ref="A49:A50"/>
    <mergeCell ref="A53:A54"/>
    <mergeCell ref="A55:A56"/>
    <mergeCell ref="A57:A58"/>
    <mergeCell ref="A67:D67"/>
    <mergeCell ref="A2:J2"/>
    <mergeCell ref="A5:A6"/>
    <mergeCell ref="B5:D5"/>
    <mergeCell ref="A19:D19"/>
    <mergeCell ref="A3:J3"/>
    <mergeCell ref="A40:J40"/>
    <mergeCell ref="A41:J41"/>
    <mergeCell ref="C43:D43"/>
    <mergeCell ref="A47:A48"/>
    <mergeCell ref="A21:J21"/>
    <mergeCell ref="A22:J22"/>
    <mergeCell ref="A24:A25"/>
    <mergeCell ref="B24:D24"/>
    <mergeCell ref="A38:D38"/>
    <mergeCell ref="A59:A60"/>
  </mergeCells>
  <hyperlinks>
    <hyperlink ref="A1" location="Índice!A1" display="Índice" xr:uid="{DF47CBF6-4A22-47B9-94BC-100EADB5F07F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51"/>
  <sheetViews>
    <sheetView workbookViewId="0">
      <selection activeCell="J31" sqref="J31"/>
    </sheetView>
  </sheetViews>
  <sheetFormatPr baseColWidth="10" defaultRowHeight="15" x14ac:dyDescent="0.25"/>
  <cols>
    <col min="1" max="2" width="13.140625" bestFit="1" customWidth="1"/>
    <col min="4" max="4" width="12.7109375" bestFit="1" customWidth="1"/>
    <col min="8" max="8" width="12.7109375" bestFit="1" customWidth="1"/>
    <col min="9" max="9" width="12" bestFit="1" customWidth="1"/>
    <col min="12" max="12" width="12.7109375" bestFit="1" customWidth="1"/>
  </cols>
  <sheetData>
    <row r="1" spans="1:40" s="204" customFormat="1" x14ac:dyDescent="0.25">
      <c r="A1" s="207" t="s">
        <v>273</v>
      </c>
    </row>
    <row r="2" spans="1:40" x14ac:dyDescent="0.25">
      <c r="A2" s="292" t="s">
        <v>393</v>
      </c>
      <c r="B2" s="296"/>
      <c r="C2" s="296"/>
      <c r="D2" s="296"/>
      <c r="E2" s="296"/>
      <c r="F2" s="296"/>
      <c r="G2" s="296"/>
    </row>
    <row r="3" spans="1:40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40" s="144" customFormat="1" x14ac:dyDescent="0.25"/>
    <row r="5" spans="1:40" s="204" customFormat="1" x14ac:dyDescent="0.25">
      <c r="C5" s="308">
        <v>2011</v>
      </c>
      <c r="D5" s="309"/>
      <c r="E5" s="310"/>
      <c r="F5" s="308">
        <v>2013</v>
      </c>
      <c r="G5" s="309"/>
      <c r="H5" s="310"/>
      <c r="I5" s="308">
        <v>2015</v>
      </c>
      <c r="J5" s="309"/>
      <c r="K5" s="310"/>
      <c r="L5" s="308">
        <v>2017</v>
      </c>
      <c r="M5" s="309"/>
      <c r="N5" s="310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</row>
    <row r="6" spans="1:40" s="204" customFormat="1" x14ac:dyDescent="0.25">
      <c r="C6" s="197" t="s">
        <v>39</v>
      </c>
      <c r="D6" s="197" t="s">
        <v>10</v>
      </c>
      <c r="E6" s="197" t="s">
        <v>8</v>
      </c>
      <c r="F6" s="197" t="s">
        <v>39</v>
      </c>
      <c r="G6" s="197" t="s">
        <v>10</v>
      </c>
      <c r="H6" s="197" t="s">
        <v>8</v>
      </c>
      <c r="I6" s="197" t="s">
        <v>39</v>
      </c>
      <c r="J6" s="197" t="s">
        <v>10</v>
      </c>
      <c r="K6" s="197" t="s">
        <v>8</v>
      </c>
      <c r="L6" s="197" t="s">
        <v>39</v>
      </c>
      <c r="M6" s="197" t="s">
        <v>10</v>
      </c>
      <c r="N6" s="197" t="s">
        <v>8</v>
      </c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</row>
    <row r="7" spans="1:40" s="204" customFormat="1" x14ac:dyDescent="0.25">
      <c r="A7" s="243" t="s">
        <v>17</v>
      </c>
      <c r="B7" s="202" t="s">
        <v>59</v>
      </c>
      <c r="C7" s="165">
        <v>1008771</v>
      </c>
      <c r="D7" s="165">
        <v>695259</v>
      </c>
      <c r="E7" s="165">
        <f>C7+D7</f>
        <v>1704030</v>
      </c>
      <c r="F7" s="165">
        <v>984182</v>
      </c>
      <c r="G7" s="165">
        <v>711429</v>
      </c>
      <c r="H7" s="165">
        <f>F7+G7</f>
        <v>1695611</v>
      </c>
      <c r="I7" s="165">
        <v>991246</v>
      </c>
      <c r="J7" s="165">
        <v>769609</v>
      </c>
      <c r="K7" s="165">
        <f>I7+J7</f>
        <v>1760855</v>
      </c>
      <c r="L7" s="165">
        <v>998684</v>
      </c>
      <c r="M7" s="165">
        <v>775779</v>
      </c>
      <c r="N7" s="165">
        <f>L7+M7</f>
        <v>1774463</v>
      </c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 s="204" customFormat="1" x14ac:dyDescent="0.25">
      <c r="A8" s="243"/>
      <c r="B8" s="202" t="s">
        <v>60</v>
      </c>
      <c r="C8" s="165">
        <v>152208</v>
      </c>
      <c r="D8" s="165">
        <v>157552</v>
      </c>
      <c r="E8" s="165">
        <f t="shared" ref="E8:E9" si="0">C8+D8</f>
        <v>309760</v>
      </c>
      <c r="F8" s="165">
        <v>146935</v>
      </c>
      <c r="G8" s="165">
        <v>143275</v>
      </c>
      <c r="H8" s="165">
        <f t="shared" ref="H8:H9" si="1">F8+G8</f>
        <v>290210</v>
      </c>
      <c r="I8" s="165">
        <v>160249</v>
      </c>
      <c r="J8" s="165">
        <v>146783</v>
      </c>
      <c r="K8" s="165">
        <f t="shared" ref="K8:K9" si="2">I8+J8</f>
        <v>307032</v>
      </c>
      <c r="L8" s="165">
        <v>166924</v>
      </c>
      <c r="M8" s="165">
        <v>154925</v>
      </c>
      <c r="N8" s="165">
        <f t="shared" ref="N8:N9" si="3">L8+M8</f>
        <v>321849</v>
      </c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</row>
    <row r="9" spans="1:40" s="204" customFormat="1" x14ac:dyDescent="0.25">
      <c r="A9" s="243"/>
      <c r="B9" s="202" t="s">
        <v>61</v>
      </c>
      <c r="C9" s="165">
        <v>987470</v>
      </c>
      <c r="D9" s="165">
        <v>1334562</v>
      </c>
      <c r="E9" s="165">
        <f t="shared" si="0"/>
        <v>2322032</v>
      </c>
      <c r="F9" s="165">
        <v>962939</v>
      </c>
      <c r="G9" s="165">
        <v>1258981</v>
      </c>
      <c r="H9" s="165">
        <f t="shared" si="1"/>
        <v>2221920</v>
      </c>
      <c r="I9" s="165">
        <v>962390</v>
      </c>
      <c r="J9" s="165">
        <v>1232642</v>
      </c>
      <c r="K9" s="165">
        <f t="shared" si="2"/>
        <v>2195032</v>
      </c>
      <c r="L9" s="165">
        <v>911645</v>
      </c>
      <c r="M9" s="165">
        <v>1153990</v>
      </c>
      <c r="N9" s="165">
        <f t="shared" si="3"/>
        <v>2065635</v>
      </c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</row>
    <row r="10" spans="1:40" s="204" customFormat="1" x14ac:dyDescent="0.25">
      <c r="A10" s="243"/>
      <c r="B10" s="202" t="s">
        <v>8</v>
      </c>
      <c r="C10" s="165">
        <f t="shared" ref="C10:N10" si="4">SUM(C7:C9)</f>
        <v>2148449</v>
      </c>
      <c r="D10" s="165">
        <f t="shared" si="4"/>
        <v>2187373</v>
      </c>
      <c r="E10" s="165">
        <f t="shared" si="4"/>
        <v>4335822</v>
      </c>
      <c r="F10" s="165">
        <f t="shared" si="4"/>
        <v>2094056</v>
      </c>
      <c r="G10" s="165">
        <f t="shared" si="4"/>
        <v>2113685</v>
      </c>
      <c r="H10" s="165">
        <f t="shared" si="4"/>
        <v>4207741</v>
      </c>
      <c r="I10" s="165">
        <f t="shared" si="4"/>
        <v>2113885</v>
      </c>
      <c r="J10" s="165">
        <f t="shared" si="4"/>
        <v>2149034</v>
      </c>
      <c r="K10" s="165">
        <f t="shared" si="4"/>
        <v>4262919</v>
      </c>
      <c r="L10" s="165">
        <f t="shared" si="4"/>
        <v>2077253</v>
      </c>
      <c r="M10" s="165">
        <f t="shared" si="4"/>
        <v>2084694</v>
      </c>
      <c r="N10" s="165">
        <f t="shared" si="4"/>
        <v>4161947</v>
      </c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</row>
    <row r="11" spans="1:40" s="204" customFormat="1" x14ac:dyDescent="0.25">
      <c r="A11" s="243" t="s">
        <v>19</v>
      </c>
      <c r="B11" s="202" t="s">
        <v>59</v>
      </c>
      <c r="C11" s="165">
        <v>3106321</v>
      </c>
      <c r="D11" s="165">
        <v>2103686</v>
      </c>
      <c r="E11" s="165">
        <f>C11+D11</f>
        <v>5210007</v>
      </c>
      <c r="F11" s="165">
        <v>3235662</v>
      </c>
      <c r="G11" s="165">
        <v>2346486</v>
      </c>
      <c r="H11" s="165">
        <f>F11+G11</f>
        <v>5582148</v>
      </c>
      <c r="I11" s="165">
        <v>3297983</v>
      </c>
      <c r="J11" s="165">
        <v>2487217</v>
      </c>
      <c r="K11" s="165">
        <f>I11+J11</f>
        <v>5785200</v>
      </c>
      <c r="L11" s="165">
        <v>3452938</v>
      </c>
      <c r="M11" s="165">
        <v>2649251</v>
      </c>
      <c r="N11" s="165">
        <f>L11+M11</f>
        <v>6102189</v>
      </c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</row>
    <row r="12" spans="1:40" s="204" customFormat="1" x14ac:dyDescent="0.25">
      <c r="A12" s="243"/>
      <c r="B12" s="202" t="s">
        <v>60</v>
      </c>
      <c r="C12" s="165">
        <v>129195</v>
      </c>
      <c r="D12" s="165">
        <v>140095</v>
      </c>
      <c r="E12" s="165">
        <f t="shared" ref="E12:E13" si="5">C12+D12</f>
        <v>269290</v>
      </c>
      <c r="F12" s="165">
        <v>132491</v>
      </c>
      <c r="G12" s="165">
        <v>128320</v>
      </c>
      <c r="H12" s="165">
        <f t="shared" ref="H12:H13" si="6">F12+G12</f>
        <v>260811</v>
      </c>
      <c r="I12" s="165">
        <v>151458</v>
      </c>
      <c r="J12" s="165">
        <v>149909</v>
      </c>
      <c r="K12" s="165">
        <f t="shared" ref="K12:K13" si="7">I12+J12</f>
        <v>301367</v>
      </c>
      <c r="L12" s="165">
        <v>174294</v>
      </c>
      <c r="M12" s="165">
        <v>176033</v>
      </c>
      <c r="N12" s="165">
        <f t="shared" ref="N12:N13" si="8">L12+M12</f>
        <v>350327</v>
      </c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</row>
    <row r="13" spans="1:40" s="204" customFormat="1" x14ac:dyDescent="0.25">
      <c r="A13" s="243"/>
      <c r="B13" s="202" t="s">
        <v>61</v>
      </c>
      <c r="C13" s="165">
        <v>885512</v>
      </c>
      <c r="D13" s="165">
        <v>2692485</v>
      </c>
      <c r="E13" s="165">
        <f t="shared" si="5"/>
        <v>3577997</v>
      </c>
      <c r="F13" s="165">
        <v>899736</v>
      </c>
      <c r="G13" s="165">
        <v>2716645</v>
      </c>
      <c r="H13" s="165">
        <f t="shared" si="6"/>
        <v>3616381</v>
      </c>
      <c r="I13" s="165">
        <v>917621</v>
      </c>
      <c r="J13" s="165">
        <v>2710378</v>
      </c>
      <c r="K13" s="165">
        <f t="shared" si="7"/>
        <v>3627999</v>
      </c>
      <c r="L13" s="165">
        <v>991940</v>
      </c>
      <c r="M13" s="165">
        <v>2773943</v>
      </c>
      <c r="N13" s="165">
        <f t="shared" si="8"/>
        <v>3765883</v>
      </c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</row>
    <row r="14" spans="1:40" s="204" customFormat="1" x14ac:dyDescent="0.25">
      <c r="A14" s="243"/>
      <c r="B14" s="202" t="s">
        <v>8</v>
      </c>
      <c r="C14" s="165">
        <f>SUM(C11:C13)</f>
        <v>4121028</v>
      </c>
      <c r="D14" s="165">
        <f t="shared" ref="D14:N14" si="9">SUM(D11:D13)</f>
        <v>4936266</v>
      </c>
      <c r="E14" s="165">
        <f t="shared" si="9"/>
        <v>9057294</v>
      </c>
      <c r="F14" s="165">
        <f t="shared" si="9"/>
        <v>4267889</v>
      </c>
      <c r="G14" s="165">
        <f t="shared" si="9"/>
        <v>5191451</v>
      </c>
      <c r="H14" s="165">
        <f t="shared" si="9"/>
        <v>9459340</v>
      </c>
      <c r="I14" s="165">
        <f t="shared" si="9"/>
        <v>4367062</v>
      </c>
      <c r="J14" s="165">
        <f t="shared" si="9"/>
        <v>5347504</v>
      </c>
      <c r="K14" s="165">
        <f t="shared" si="9"/>
        <v>9714566</v>
      </c>
      <c r="L14" s="165">
        <f t="shared" si="9"/>
        <v>4619172</v>
      </c>
      <c r="M14" s="165">
        <f t="shared" si="9"/>
        <v>5599227</v>
      </c>
      <c r="N14" s="165">
        <f t="shared" si="9"/>
        <v>10218399</v>
      </c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</row>
    <row r="15" spans="1:40" s="204" customFormat="1" x14ac:dyDescent="0.25">
      <c r="A15" s="235" t="s">
        <v>214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</row>
    <row r="16" spans="1:40" x14ac:dyDescent="0.25">
      <c r="A16" s="144"/>
      <c r="N16" s="144"/>
      <c r="O16" s="4"/>
      <c r="P16" s="4"/>
    </row>
    <row r="17" spans="1:40" x14ac:dyDescent="0.25">
      <c r="A17" s="292" t="s">
        <v>391</v>
      </c>
      <c r="B17" s="296"/>
      <c r="C17" s="296"/>
      <c r="D17" s="296"/>
      <c r="E17" s="296"/>
      <c r="F17" s="296"/>
      <c r="G17" s="296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</row>
    <row r="18" spans="1:40" x14ac:dyDescent="0.25">
      <c r="A18" s="232" t="s">
        <v>197</v>
      </c>
      <c r="B18" s="232"/>
      <c r="C18" s="232"/>
      <c r="D18" s="232"/>
      <c r="E18" s="232"/>
      <c r="F18" s="232"/>
      <c r="G18" s="232"/>
      <c r="H18" s="232"/>
      <c r="I18" s="232"/>
      <c r="J18" s="232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</row>
    <row r="19" spans="1:40" s="204" customFormat="1" x14ac:dyDescent="0.25">
      <c r="A19" s="195"/>
      <c r="B19" s="195"/>
      <c r="C19" s="195"/>
      <c r="D19" s="195"/>
      <c r="E19" s="195"/>
      <c r="F19" s="195"/>
      <c r="G19" s="195"/>
      <c r="H19" s="195"/>
      <c r="I19" s="195"/>
      <c r="J19" s="195"/>
    </row>
    <row r="20" spans="1:40" s="204" customFormat="1" x14ac:dyDescent="0.25">
      <c r="C20" s="308">
        <v>2011</v>
      </c>
      <c r="D20" s="309"/>
      <c r="E20" s="310"/>
      <c r="F20" s="308">
        <v>2013</v>
      </c>
      <c r="G20" s="309"/>
      <c r="H20" s="310"/>
      <c r="I20" s="308">
        <v>2015</v>
      </c>
      <c r="J20" s="309"/>
      <c r="K20" s="310"/>
      <c r="L20" s="308">
        <v>2017</v>
      </c>
      <c r="M20" s="309"/>
      <c r="N20" s="310"/>
    </row>
    <row r="21" spans="1:40" s="204" customFormat="1" x14ac:dyDescent="0.25">
      <c r="C21" s="197" t="s">
        <v>39</v>
      </c>
      <c r="D21" s="197" t="s">
        <v>10</v>
      </c>
      <c r="E21" s="197" t="s">
        <v>8</v>
      </c>
      <c r="F21" s="197" t="s">
        <v>39</v>
      </c>
      <c r="G21" s="197" t="s">
        <v>10</v>
      </c>
      <c r="H21" s="197" t="s">
        <v>8</v>
      </c>
      <c r="I21" s="197" t="s">
        <v>39</v>
      </c>
      <c r="J21" s="197" t="s">
        <v>10</v>
      </c>
      <c r="K21" s="197" t="s">
        <v>8</v>
      </c>
      <c r="L21" s="197" t="s">
        <v>39</v>
      </c>
      <c r="M21" s="197" t="s">
        <v>10</v>
      </c>
      <c r="N21" s="197" t="s">
        <v>8</v>
      </c>
    </row>
    <row r="22" spans="1:40" s="204" customFormat="1" x14ac:dyDescent="0.25">
      <c r="A22" s="243" t="s">
        <v>17</v>
      </c>
      <c r="B22" s="202" t="s">
        <v>59</v>
      </c>
      <c r="C22" s="165">
        <v>11325</v>
      </c>
      <c r="D22" s="165">
        <v>7581</v>
      </c>
      <c r="E22" s="165">
        <v>18906</v>
      </c>
      <c r="F22" s="165">
        <v>12040</v>
      </c>
      <c r="G22" s="165">
        <v>8400</v>
      </c>
      <c r="H22" s="165">
        <v>20440</v>
      </c>
      <c r="I22" s="165">
        <v>14115</v>
      </c>
      <c r="J22" s="165">
        <v>10291</v>
      </c>
      <c r="K22" s="165">
        <v>24406</v>
      </c>
      <c r="L22" s="165">
        <v>11112</v>
      </c>
      <c r="M22" s="165">
        <v>8386</v>
      </c>
      <c r="N22" s="165">
        <v>19498</v>
      </c>
      <c r="R22" s="4"/>
      <c r="S22" s="4"/>
    </row>
    <row r="23" spans="1:40" s="204" customFormat="1" x14ac:dyDescent="0.25">
      <c r="A23" s="243"/>
      <c r="B23" s="202" t="s">
        <v>60</v>
      </c>
      <c r="C23" s="165">
        <v>1691</v>
      </c>
      <c r="D23" s="165">
        <v>1589</v>
      </c>
      <c r="E23" s="165">
        <v>3280</v>
      </c>
      <c r="F23" s="165">
        <v>1913</v>
      </c>
      <c r="G23" s="165">
        <v>1704</v>
      </c>
      <c r="H23" s="165">
        <v>3617</v>
      </c>
      <c r="I23" s="165">
        <v>2328</v>
      </c>
      <c r="J23" s="165">
        <v>2130</v>
      </c>
      <c r="K23" s="165">
        <v>4458</v>
      </c>
      <c r="L23" s="165">
        <v>1959</v>
      </c>
      <c r="M23" s="165">
        <v>1788</v>
      </c>
      <c r="N23" s="165">
        <v>3747</v>
      </c>
      <c r="R23" s="4"/>
      <c r="S23" s="4"/>
    </row>
    <row r="24" spans="1:40" s="204" customFormat="1" x14ac:dyDescent="0.25">
      <c r="A24" s="243"/>
      <c r="B24" s="202" t="s">
        <v>61</v>
      </c>
      <c r="C24" s="165">
        <v>11369</v>
      </c>
      <c r="D24" s="165">
        <v>15695</v>
      </c>
      <c r="E24" s="165">
        <v>27064</v>
      </c>
      <c r="F24" s="165">
        <v>12267</v>
      </c>
      <c r="G24" s="165">
        <v>16526</v>
      </c>
      <c r="H24" s="165">
        <v>28793</v>
      </c>
      <c r="I24" s="165">
        <v>14484</v>
      </c>
      <c r="J24" s="165">
        <v>18704</v>
      </c>
      <c r="K24" s="165">
        <v>33188</v>
      </c>
      <c r="L24" s="165">
        <v>11279</v>
      </c>
      <c r="M24" s="165">
        <v>14221</v>
      </c>
      <c r="N24" s="165">
        <v>25500</v>
      </c>
      <c r="R24" s="4"/>
      <c r="S24" s="4"/>
    </row>
    <row r="25" spans="1:40" s="204" customFormat="1" x14ac:dyDescent="0.25">
      <c r="A25" s="243"/>
      <c r="B25" s="202" t="s">
        <v>8</v>
      </c>
      <c r="C25" s="165">
        <v>24385</v>
      </c>
      <c r="D25" s="165">
        <v>24865</v>
      </c>
      <c r="E25" s="165">
        <v>49250</v>
      </c>
      <c r="F25" s="165">
        <v>26220</v>
      </c>
      <c r="G25" s="165">
        <v>26630</v>
      </c>
      <c r="H25" s="165">
        <v>52850</v>
      </c>
      <c r="I25" s="165">
        <v>30927</v>
      </c>
      <c r="J25" s="165">
        <v>31125</v>
      </c>
      <c r="K25" s="165">
        <v>62052</v>
      </c>
      <c r="L25" s="165">
        <v>24350</v>
      </c>
      <c r="M25" s="165">
        <v>24395</v>
      </c>
      <c r="N25" s="165">
        <v>48745</v>
      </c>
      <c r="P25" s="149"/>
      <c r="Q25" s="149"/>
      <c r="R25" s="149"/>
      <c r="S25" s="149"/>
    </row>
    <row r="26" spans="1:40" s="204" customFormat="1" x14ac:dyDescent="0.25">
      <c r="A26" s="243" t="s">
        <v>19</v>
      </c>
      <c r="B26" s="202" t="s">
        <v>59</v>
      </c>
      <c r="C26" s="165">
        <v>36851</v>
      </c>
      <c r="D26" s="165">
        <v>23335</v>
      </c>
      <c r="E26" s="165">
        <v>60186</v>
      </c>
      <c r="F26" s="165">
        <v>40794</v>
      </c>
      <c r="G26" s="165">
        <v>27465</v>
      </c>
      <c r="H26" s="165">
        <v>68259</v>
      </c>
      <c r="I26" s="165">
        <v>50896</v>
      </c>
      <c r="J26" s="165">
        <v>35197</v>
      </c>
      <c r="K26" s="165">
        <v>86093</v>
      </c>
      <c r="L26" s="165">
        <v>42278</v>
      </c>
      <c r="M26" s="165">
        <v>30641</v>
      </c>
      <c r="N26" s="165">
        <v>72919</v>
      </c>
      <c r="P26" s="149"/>
      <c r="Q26" s="149"/>
      <c r="R26" s="149"/>
      <c r="S26" s="149"/>
    </row>
    <row r="27" spans="1:40" s="204" customFormat="1" x14ac:dyDescent="0.25">
      <c r="A27" s="243"/>
      <c r="B27" s="202" t="s">
        <v>60</v>
      </c>
      <c r="C27" s="165">
        <v>1487</v>
      </c>
      <c r="D27" s="165">
        <v>1523</v>
      </c>
      <c r="E27" s="165">
        <v>3010</v>
      </c>
      <c r="F27" s="165">
        <v>1640</v>
      </c>
      <c r="G27" s="165">
        <v>1594</v>
      </c>
      <c r="H27" s="165">
        <v>3234</v>
      </c>
      <c r="I27" s="165">
        <v>2355</v>
      </c>
      <c r="J27" s="165">
        <v>2142</v>
      </c>
      <c r="K27" s="165">
        <v>4497</v>
      </c>
      <c r="L27" s="165">
        <v>2062</v>
      </c>
      <c r="M27" s="165">
        <v>1994</v>
      </c>
      <c r="N27" s="165">
        <v>4056</v>
      </c>
      <c r="P27" s="149"/>
      <c r="Q27" s="149"/>
      <c r="R27" s="149"/>
      <c r="S27" s="149"/>
    </row>
    <row r="28" spans="1:40" s="204" customFormat="1" x14ac:dyDescent="0.25">
      <c r="A28" s="243"/>
      <c r="B28" s="202" t="s">
        <v>61</v>
      </c>
      <c r="C28" s="165">
        <v>11018</v>
      </c>
      <c r="D28" s="165">
        <v>32877</v>
      </c>
      <c r="E28" s="165">
        <v>43895</v>
      </c>
      <c r="F28" s="165">
        <v>12107</v>
      </c>
      <c r="G28" s="165">
        <v>35880</v>
      </c>
      <c r="H28" s="165">
        <v>47987</v>
      </c>
      <c r="I28" s="165">
        <v>15746</v>
      </c>
      <c r="J28" s="165">
        <v>44342</v>
      </c>
      <c r="K28" s="165">
        <v>60088</v>
      </c>
      <c r="L28" s="165">
        <v>13446</v>
      </c>
      <c r="M28" s="165">
        <v>35910</v>
      </c>
      <c r="N28" s="165">
        <v>49356</v>
      </c>
      <c r="R28" s="4"/>
      <c r="S28" s="4"/>
    </row>
    <row r="29" spans="1:40" s="204" customFormat="1" x14ac:dyDescent="0.25">
      <c r="A29" s="243"/>
      <c r="B29" s="202" t="s">
        <v>8</v>
      </c>
      <c r="C29" s="165">
        <v>49356</v>
      </c>
      <c r="D29" s="165">
        <v>57735</v>
      </c>
      <c r="E29" s="165">
        <v>107091</v>
      </c>
      <c r="F29" s="165">
        <v>54541</v>
      </c>
      <c r="G29" s="165">
        <v>64939</v>
      </c>
      <c r="H29" s="165">
        <v>119480</v>
      </c>
      <c r="I29" s="165">
        <v>68997</v>
      </c>
      <c r="J29" s="165">
        <v>81681</v>
      </c>
      <c r="K29" s="165">
        <v>150678</v>
      </c>
      <c r="L29" s="165">
        <v>57786</v>
      </c>
      <c r="M29" s="165">
        <v>68545</v>
      </c>
      <c r="N29" s="165">
        <v>126331</v>
      </c>
      <c r="R29" s="4"/>
      <c r="S29" s="4"/>
    </row>
    <row r="30" spans="1:40" x14ac:dyDescent="0.25">
      <c r="A30" s="235" t="s">
        <v>214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144"/>
      <c r="P30" s="144"/>
      <c r="Q30" s="204"/>
      <c r="R30" s="4"/>
      <c r="S30" s="20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</row>
    <row r="31" spans="1:40" x14ac:dyDescent="0.25">
      <c r="A31" s="144"/>
      <c r="Q31" s="204"/>
      <c r="R31" s="204"/>
      <c r="S31" s="204"/>
      <c r="AC31" s="144"/>
      <c r="AD31" s="144"/>
      <c r="AE31" s="144"/>
    </row>
    <row r="32" spans="1:40" x14ac:dyDescent="0.25">
      <c r="A32" s="292" t="s">
        <v>392</v>
      </c>
      <c r="B32" s="296"/>
      <c r="C32" s="296"/>
      <c r="D32" s="296"/>
      <c r="E32" s="296"/>
      <c r="F32" s="296"/>
      <c r="G32" s="296"/>
      <c r="H32" s="144"/>
      <c r="I32" s="144"/>
      <c r="J32" s="144"/>
      <c r="Q32" s="204"/>
      <c r="R32" s="4"/>
      <c r="S32" s="4"/>
      <c r="AC32" s="4"/>
      <c r="AD32" s="4"/>
      <c r="AE32" s="4"/>
      <c r="AM32" s="173"/>
    </row>
    <row r="33" spans="1:31" x14ac:dyDescent="0.25">
      <c r="A33" s="232" t="s">
        <v>197</v>
      </c>
      <c r="B33" s="232"/>
      <c r="C33" s="232"/>
      <c r="D33" s="232"/>
      <c r="E33" s="232"/>
      <c r="F33" s="232"/>
      <c r="G33" s="232"/>
      <c r="H33" s="232"/>
      <c r="I33" s="232"/>
      <c r="J33" s="232"/>
      <c r="Q33" s="204"/>
      <c r="R33" s="4"/>
      <c r="S33" s="4"/>
      <c r="AC33" s="144"/>
      <c r="AD33" s="144"/>
      <c r="AE33" s="144"/>
    </row>
    <row r="34" spans="1:31" x14ac:dyDescent="0.25">
      <c r="B34" s="144"/>
      <c r="C34" s="144"/>
      <c r="D34" s="144"/>
      <c r="E34" s="144"/>
      <c r="F34" s="144"/>
      <c r="Q34" s="204"/>
      <c r="R34" s="4"/>
      <c r="S34" s="4"/>
      <c r="AC34" s="144"/>
      <c r="AD34" s="4"/>
      <c r="AE34" s="4"/>
    </row>
    <row r="35" spans="1:31" x14ac:dyDescent="0.25">
      <c r="A35" s="258" t="s">
        <v>259</v>
      </c>
      <c r="B35" s="258"/>
      <c r="C35" s="316">
        <v>2013</v>
      </c>
      <c r="D35" s="317"/>
      <c r="E35" s="316">
        <v>2015</v>
      </c>
      <c r="F35" s="317"/>
      <c r="G35" s="316">
        <v>2017</v>
      </c>
      <c r="H35" s="317"/>
      <c r="Q35" s="204"/>
      <c r="R35" s="4"/>
      <c r="S35" s="204"/>
      <c r="AC35" s="144"/>
      <c r="AD35" s="4"/>
      <c r="AE35" s="4"/>
    </row>
    <row r="36" spans="1:31" ht="30" x14ac:dyDescent="0.25">
      <c r="A36" s="258"/>
      <c r="B36" s="258"/>
      <c r="C36" s="196" t="s">
        <v>144</v>
      </c>
      <c r="D36" s="196" t="s">
        <v>182</v>
      </c>
      <c r="E36" s="196" t="s">
        <v>144</v>
      </c>
      <c r="F36" s="196" t="s">
        <v>182</v>
      </c>
      <c r="G36" s="196" t="s">
        <v>144</v>
      </c>
      <c r="H36" s="196" t="s">
        <v>182</v>
      </c>
      <c r="Q36" s="204"/>
      <c r="R36" s="204"/>
      <c r="S36" s="204"/>
      <c r="AC36" s="144"/>
      <c r="AD36" s="4"/>
      <c r="AE36" s="4"/>
    </row>
    <row r="37" spans="1:31" x14ac:dyDescent="0.25">
      <c r="A37" s="253" t="s">
        <v>17</v>
      </c>
      <c r="B37" s="197" t="s">
        <v>39</v>
      </c>
      <c r="C37" s="54">
        <v>0.54015599999999997</v>
      </c>
      <c r="D37" s="54">
        <v>5.3581000000000002E-3</v>
      </c>
      <c r="E37" s="54">
        <v>0.54472929999999997</v>
      </c>
      <c r="F37" s="54">
        <v>4.9452000000000003E-3</v>
      </c>
      <c r="G37" s="54">
        <v>0.56112949999999995</v>
      </c>
      <c r="H37" s="54">
        <v>5.9595000000000004E-3</v>
      </c>
      <c r="Q37" s="204"/>
      <c r="R37" s="4"/>
      <c r="S37" s="4"/>
      <c r="AC37" s="144"/>
      <c r="AD37" s="144"/>
      <c r="AE37" s="144"/>
    </row>
    <row r="38" spans="1:31" x14ac:dyDescent="0.25">
      <c r="A38" s="253"/>
      <c r="B38" s="197" t="s">
        <v>10</v>
      </c>
      <c r="C38" s="54">
        <v>0.40436680000000003</v>
      </c>
      <c r="D38" s="54">
        <v>5.7269E-3</v>
      </c>
      <c r="E38" s="54">
        <v>0.42642039999999998</v>
      </c>
      <c r="F38" s="54">
        <v>5.6229000000000001E-3</v>
      </c>
      <c r="G38" s="54">
        <v>0.44644630000000002</v>
      </c>
      <c r="H38" s="54">
        <v>5.4307000000000001E-3</v>
      </c>
      <c r="Q38" s="204"/>
      <c r="R38" s="4"/>
      <c r="S38" s="4"/>
      <c r="AC38" s="144"/>
      <c r="AD38" s="144"/>
      <c r="AE38" s="144"/>
    </row>
    <row r="39" spans="1:31" x14ac:dyDescent="0.25">
      <c r="A39" s="253" t="s">
        <v>19</v>
      </c>
      <c r="B39" s="197" t="s">
        <v>39</v>
      </c>
      <c r="C39" s="54">
        <v>0.78918480000000002</v>
      </c>
      <c r="D39" s="54">
        <v>3.3611000000000001E-3</v>
      </c>
      <c r="E39" s="54">
        <v>0.78987680000000005</v>
      </c>
      <c r="F39" s="54">
        <v>2.5443000000000002E-3</v>
      </c>
      <c r="G39" s="54">
        <v>0.78525590000000001</v>
      </c>
      <c r="H39" s="54">
        <v>2.5826E-3</v>
      </c>
      <c r="Q39" s="204"/>
      <c r="R39" s="4"/>
      <c r="S39" s="4"/>
      <c r="AC39" s="144"/>
      <c r="AD39" s="4"/>
      <c r="AE39" s="4"/>
    </row>
    <row r="40" spans="1:31" x14ac:dyDescent="0.25">
      <c r="A40" s="253"/>
      <c r="B40" s="197" t="s">
        <v>10</v>
      </c>
      <c r="C40" s="54">
        <v>0.47670800000000002</v>
      </c>
      <c r="D40" s="54">
        <v>4.5910999999999999E-3</v>
      </c>
      <c r="E40" s="54">
        <v>0.4931508</v>
      </c>
      <c r="F40" s="54">
        <v>3.1305E-3</v>
      </c>
      <c r="G40" s="54">
        <v>0.5045847</v>
      </c>
      <c r="H40" s="54">
        <v>3.4418999999999999E-3</v>
      </c>
      <c r="Q40" s="204"/>
      <c r="R40" s="4"/>
      <c r="S40" s="204"/>
      <c r="AC40" s="144"/>
      <c r="AD40" s="4"/>
      <c r="AE40" s="4"/>
    </row>
    <row r="41" spans="1:31" x14ac:dyDescent="0.25">
      <c r="A41" s="235" t="s">
        <v>214</v>
      </c>
      <c r="B41" s="235"/>
      <c r="C41" s="235"/>
      <c r="D41" s="235"/>
      <c r="E41" s="235"/>
      <c r="F41" s="235"/>
      <c r="G41" s="235"/>
      <c r="H41" s="235"/>
      <c r="Q41" s="204"/>
      <c r="R41" s="204"/>
      <c r="S41" s="204"/>
      <c r="AC41" s="144"/>
      <c r="AD41" s="4"/>
      <c r="AE41" s="4"/>
    </row>
    <row r="42" spans="1:31" x14ac:dyDescent="0.25">
      <c r="Q42" s="204"/>
      <c r="R42" s="204"/>
      <c r="S42" s="204"/>
      <c r="AC42" s="144"/>
      <c r="AD42" s="144"/>
      <c r="AE42" s="144"/>
    </row>
    <row r="43" spans="1:31" x14ac:dyDescent="0.25">
      <c r="Q43" s="204"/>
      <c r="R43" s="204"/>
      <c r="S43" s="204"/>
      <c r="AC43" s="144"/>
      <c r="AD43" s="144"/>
      <c r="AE43" s="144"/>
    </row>
    <row r="44" spans="1:31" x14ac:dyDescent="0.25">
      <c r="Q44" s="204"/>
      <c r="R44" s="4"/>
      <c r="S44" s="4"/>
      <c r="AC44" s="144"/>
      <c r="AD44" s="4"/>
      <c r="AE44" s="4"/>
    </row>
    <row r="45" spans="1:31" x14ac:dyDescent="0.25">
      <c r="Q45" s="204"/>
      <c r="R45" s="4"/>
      <c r="S45" s="204"/>
      <c r="AC45" s="144"/>
      <c r="AD45" s="4"/>
      <c r="AE45" s="4"/>
    </row>
    <row r="46" spans="1:31" x14ac:dyDescent="0.25">
      <c r="Q46" s="204"/>
      <c r="R46" s="204"/>
      <c r="S46" s="204"/>
      <c r="AC46" s="144"/>
      <c r="AD46" s="4"/>
      <c r="AE46" s="4"/>
    </row>
    <row r="47" spans="1:31" x14ac:dyDescent="0.25">
      <c r="Q47" s="204"/>
      <c r="R47" s="204"/>
      <c r="S47" s="204"/>
      <c r="AC47" s="144"/>
      <c r="AD47" s="144"/>
      <c r="AE47" s="144"/>
    </row>
    <row r="48" spans="1:31" x14ac:dyDescent="0.25">
      <c r="Q48" s="204"/>
      <c r="R48" s="204"/>
      <c r="S48" s="204"/>
      <c r="AC48" s="144"/>
      <c r="AD48" s="144"/>
      <c r="AE48" s="144"/>
    </row>
    <row r="49" spans="17:31" x14ac:dyDescent="0.25">
      <c r="Q49" s="204"/>
      <c r="R49" s="4"/>
      <c r="S49" s="4"/>
      <c r="AC49" s="144"/>
      <c r="AD49" s="4"/>
      <c r="AE49" s="4"/>
    </row>
    <row r="50" spans="17:31" x14ac:dyDescent="0.25">
      <c r="Q50" s="204"/>
      <c r="R50" s="4"/>
      <c r="S50" s="204"/>
      <c r="AC50" s="144"/>
      <c r="AD50" s="4"/>
      <c r="AE50" s="4"/>
    </row>
    <row r="51" spans="17:31" x14ac:dyDescent="0.25">
      <c r="AC51" s="144"/>
      <c r="AD51" s="4"/>
      <c r="AE51" s="4"/>
    </row>
  </sheetData>
  <mergeCells count="27">
    <mergeCell ref="A37:A38"/>
    <mergeCell ref="A39:A40"/>
    <mergeCell ref="A41:H41"/>
    <mergeCell ref="A30:N30"/>
    <mergeCell ref="A35:B36"/>
    <mergeCell ref="C35:D35"/>
    <mergeCell ref="E35:F35"/>
    <mergeCell ref="G35:H35"/>
    <mergeCell ref="A32:G32"/>
    <mergeCell ref="A33:J33"/>
    <mergeCell ref="F20:H20"/>
    <mergeCell ref="I20:K20"/>
    <mergeCell ref="L20:N20"/>
    <mergeCell ref="A22:A25"/>
    <mergeCell ref="A26:A29"/>
    <mergeCell ref="C20:E20"/>
    <mergeCell ref="L5:N5"/>
    <mergeCell ref="A7:A10"/>
    <mergeCell ref="A11:A14"/>
    <mergeCell ref="A15:N15"/>
    <mergeCell ref="A2:G2"/>
    <mergeCell ref="A3:J3"/>
    <mergeCell ref="A17:G17"/>
    <mergeCell ref="A18:J18"/>
    <mergeCell ref="C5:E5"/>
    <mergeCell ref="F5:H5"/>
    <mergeCell ref="I5:K5"/>
  </mergeCells>
  <hyperlinks>
    <hyperlink ref="A1" location="Índice!A1" display="Índice" xr:uid="{6B1C6BE2-9214-4008-BE61-C7794ACCF7BC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473E-B552-45F8-9472-0B831814E3FD}">
  <dimension ref="A1:O80"/>
  <sheetViews>
    <sheetView topLeftCell="A4" workbookViewId="0">
      <selection activeCell="J51" sqref="J51"/>
    </sheetView>
  </sheetViews>
  <sheetFormatPr baseColWidth="10" defaultRowHeight="15" x14ac:dyDescent="0.25"/>
  <cols>
    <col min="1" max="1" width="14.5703125" style="121" customWidth="1"/>
    <col min="2" max="2" width="13.140625" style="121" bestFit="1" customWidth="1"/>
    <col min="3" max="3" width="13.28515625" style="121" bestFit="1" customWidth="1"/>
    <col min="4" max="13" width="11.42578125" style="121"/>
    <col min="14" max="14" width="13.140625" style="121" bestFit="1" customWidth="1"/>
    <col min="15" max="21" width="11.42578125" style="121"/>
    <col min="22" max="22" width="14.7109375" style="121" bestFit="1" customWidth="1"/>
    <col min="23" max="16384" width="11.42578125" style="121"/>
  </cols>
  <sheetData>
    <row r="1" spans="1:15" s="204" customFormat="1" x14ac:dyDescent="0.25">
      <c r="A1" s="207" t="s">
        <v>273</v>
      </c>
    </row>
    <row r="2" spans="1:15" x14ac:dyDescent="0.25">
      <c r="A2" s="292" t="s">
        <v>394</v>
      </c>
      <c r="B2" s="296"/>
      <c r="C2" s="296"/>
      <c r="D2" s="296"/>
      <c r="E2" s="296"/>
      <c r="F2" s="296"/>
      <c r="G2" s="296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144"/>
      <c r="L3" s="144"/>
      <c r="M3" s="144"/>
      <c r="N3" s="144"/>
      <c r="O3" s="144"/>
    </row>
    <row r="4" spans="1:15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5" x14ac:dyDescent="0.25">
      <c r="A5" s="167" t="s">
        <v>45</v>
      </c>
      <c r="B5" s="167" t="s">
        <v>231</v>
      </c>
      <c r="C5" s="146">
        <v>1990</v>
      </c>
      <c r="D5" s="145">
        <v>1992</v>
      </c>
      <c r="E5" s="145">
        <v>1994</v>
      </c>
      <c r="F5" s="145">
        <v>1996</v>
      </c>
      <c r="G5" s="145">
        <v>1998</v>
      </c>
      <c r="H5" s="145">
        <v>2000</v>
      </c>
      <c r="I5" s="145">
        <v>2003</v>
      </c>
      <c r="J5" s="145">
        <v>2006</v>
      </c>
      <c r="K5" s="145">
        <v>2009</v>
      </c>
      <c r="L5" s="145">
        <v>2011</v>
      </c>
      <c r="M5" s="145">
        <v>2013</v>
      </c>
      <c r="N5" s="145">
        <v>2015</v>
      </c>
      <c r="O5" s="145">
        <v>2017</v>
      </c>
    </row>
    <row r="6" spans="1:15" x14ac:dyDescent="0.25">
      <c r="A6" s="331" t="s">
        <v>59</v>
      </c>
      <c r="B6" s="34" t="s">
        <v>21</v>
      </c>
      <c r="C6" s="147">
        <v>192228</v>
      </c>
      <c r="D6" s="147">
        <v>234223</v>
      </c>
      <c r="E6" s="147">
        <v>193683</v>
      </c>
      <c r="F6" s="147">
        <v>178826</v>
      </c>
      <c r="G6" s="147">
        <v>166351</v>
      </c>
      <c r="H6" s="147">
        <v>148442</v>
      </c>
      <c r="I6" s="147">
        <v>156015</v>
      </c>
      <c r="J6" s="147">
        <v>210091</v>
      </c>
      <c r="K6" s="147">
        <v>172982</v>
      </c>
      <c r="L6" s="147">
        <v>181804</v>
      </c>
      <c r="M6" s="147">
        <v>148345</v>
      </c>
      <c r="N6" s="147">
        <v>128883</v>
      </c>
      <c r="O6" s="147">
        <v>112672</v>
      </c>
    </row>
    <row r="7" spans="1:15" x14ac:dyDescent="0.25">
      <c r="A7" s="331"/>
      <c r="B7" s="34" t="s">
        <v>22</v>
      </c>
      <c r="C7" s="147">
        <v>629467</v>
      </c>
      <c r="D7" s="147">
        <v>672208</v>
      </c>
      <c r="E7" s="147">
        <v>671315</v>
      </c>
      <c r="F7" s="147">
        <v>658153</v>
      </c>
      <c r="G7" s="147">
        <v>599459</v>
      </c>
      <c r="H7" s="147">
        <v>524607</v>
      </c>
      <c r="I7" s="147">
        <v>626486</v>
      </c>
      <c r="J7" s="147">
        <v>667519</v>
      </c>
      <c r="K7" s="147">
        <v>650987</v>
      </c>
      <c r="L7" s="147">
        <v>703956</v>
      </c>
      <c r="M7" s="147">
        <v>698133</v>
      </c>
      <c r="N7" s="147">
        <v>689366</v>
      </c>
      <c r="O7" s="147">
        <v>650443</v>
      </c>
    </row>
    <row r="8" spans="1:15" x14ac:dyDescent="0.25">
      <c r="A8" s="331"/>
      <c r="B8" s="34" t="s">
        <v>23</v>
      </c>
      <c r="C8" s="147">
        <v>739004</v>
      </c>
      <c r="D8" s="147">
        <v>782367</v>
      </c>
      <c r="E8" s="147">
        <v>760509</v>
      </c>
      <c r="F8" s="147">
        <v>761306</v>
      </c>
      <c r="G8" s="147">
        <v>757175</v>
      </c>
      <c r="H8" s="147">
        <v>755627</v>
      </c>
      <c r="I8" s="147">
        <v>727947</v>
      </c>
      <c r="J8" s="147">
        <v>785607</v>
      </c>
      <c r="K8" s="147">
        <v>744338</v>
      </c>
      <c r="L8" s="147">
        <v>818270</v>
      </c>
      <c r="M8" s="147">
        <v>849133</v>
      </c>
      <c r="N8" s="147">
        <v>942606</v>
      </c>
      <c r="O8" s="147">
        <v>1011348</v>
      </c>
    </row>
    <row r="9" spans="1:15" x14ac:dyDescent="0.25">
      <c r="A9" s="331"/>
      <c r="B9" s="34" t="s">
        <v>24</v>
      </c>
      <c r="C9" s="147">
        <v>2861572</v>
      </c>
      <c r="D9" s="147">
        <v>3215647</v>
      </c>
      <c r="E9" s="147">
        <v>3476201</v>
      </c>
      <c r="F9" s="147">
        <v>3745516</v>
      </c>
      <c r="G9" s="147">
        <v>3856417</v>
      </c>
      <c r="H9" s="147">
        <v>4067768</v>
      </c>
      <c r="I9" s="147">
        <v>4484183</v>
      </c>
      <c r="J9" s="147">
        <v>4915108</v>
      </c>
      <c r="K9" s="147">
        <v>4925250</v>
      </c>
      <c r="L9" s="147">
        <v>5210007</v>
      </c>
      <c r="M9" s="147">
        <v>5582148</v>
      </c>
      <c r="N9" s="147">
        <v>5785200</v>
      </c>
      <c r="O9" s="147">
        <v>6102189</v>
      </c>
    </row>
    <row r="10" spans="1:15" x14ac:dyDescent="0.25">
      <c r="A10" s="331" t="s">
        <v>60</v>
      </c>
      <c r="B10" s="34" t="s">
        <v>21</v>
      </c>
      <c r="C10" s="147">
        <v>52533</v>
      </c>
      <c r="D10" s="147">
        <v>49812</v>
      </c>
      <c r="E10" s="147">
        <v>53438</v>
      </c>
      <c r="F10" s="147">
        <v>42483</v>
      </c>
      <c r="G10" s="147">
        <v>69701</v>
      </c>
      <c r="H10" s="147">
        <v>61290</v>
      </c>
      <c r="I10" s="147">
        <v>59944</v>
      </c>
      <c r="J10" s="147">
        <v>68348</v>
      </c>
      <c r="K10" s="147">
        <v>102517</v>
      </c>
      <c r="L10" s="147">
        <v>68178</v>
      </c>
      <c r="M10" s="147">
        <v>60483</v>
      </c>
      <c r="N10" s="147">
        <v>63996</v>
      </c>
      <c r="O10" s="147">
        <v>52637</v>
      </c>
    </row>
    <row r="11" spans="1:15" x14ac:dyDescent="0.25">
      <c r="A11" s="331"/>
      <c r="B11" s="34" t="s">
        <v>22</v>
      </c>
      <c r="C11" s="147">
        <v>109285</v>
      </c>
      <c r="D11" s="147">
        <v>85251</v>
      </c>
      <c r="E11" s="147">
        <v>105933</v>
      </c>
      <c r="F11" s="147">
        <v>75965</v>
      </c>
      <c r="G11" s="147">
        <v>137259</v>
      </c>
      <c r="H11" s="147">
        <v>128896</v>
      </c>
      <c r="I11" s="147">
        <v>150678</v>
      </c>
      <c r="J11" s="147">
        <v>119135</v>
      </c>
      <c r="K11" s="147">
        <v>170238</v>
      </c>
      <c r="L11" s="147">
        <v>151276</v>
      </c>
      <c r="M11" s="147">
        <v>138502</v>
      </c>
      <c r="N11" s="147">
        <v>136036</v>
      </c>
      <c r="O11" s="147">
        <v>151661</v>
      </c>
    </row>
    <row r="12" spans="1:15" x14ac:dyDescent="0.25">
      <c r="A12" s="331"/>
      <c r="B12" s="34" t="s">
        <v>23</v>
      </c>
      <c r="C12" s="147">
        <v>70234</v>
      </c>
      <c r="D12" s="147">
        <v>47666</v>
      </c>
      <c r="E12" s="147">
        <v>58443</v>
      </c>
      <c r="F12" s="147">
        <v>54215</v>
      </c>
      <c r="G12" s="147">
        <v>94883</v>
      </c>
      <c r="H12" s="147">
        <v>106558</v>
      </c>
      <c r="I12" s="147">
        <v>95157</v>
      </c>
      <c r="J12" s="147">
        <v>79068</v>
      </c>
      <c r="K12" s="147">
        <v>111954</v>
      </c>
      <c r="L12" s="147">
        <v>90306</v>
      </c>
      <c r="M12" s="147">
        <v>91225</v>
      </c>
      <c r="N12" s="147">
        <v>107000</v>
      </c>
      <c r="O12" s="147">
        <v>117551</v>
      </c>
    </row>
    <row r="13" spans="1:15" x14ac:dyDescent="0.25">
      <c r="A13" s="331"/>
      <c r="B13" s="34" t="s">
        <v>24</v>
      </c>
      <c r="C13" s="147">
        <v>169530</v>
      </c>
      <c r="D13" s="147">
        <v>106634</v>
      </c>
      <c r="E13" s="147">
        <v>146599</v>
      </c>
      <c r="F13" s="147">
        <v>150914</v>
      </c>
      <c r="G13" s="147">
        <v>285960</v>
      </c>
      <c r="H13" s="147">
        <v>341134</v>
      </c>
      <c r="I13" s="147">
        <v>338198</v>
      </c>
      <c r="J13" s="147">
        <v>252806</v>
      </c>
      <c r="K13" s="147">
        <v>355245</v>
      </c>
      <c r="L13" s="147">
        <v>269290</v>
      </c>
      <c r="M13" s="147">
        <v>260811</v>
      </c>
      <c r="N13" s="147">
        <v>301367</v>
      </c>
      <c r="O13" s="147">
        <v>350327</v>
      </c>
    </row>
    <row r="14" spans="1:15" x14ac:dyDescent="0.25">
      <c r="A14" s="331" t="s">
        <v>61</v>
      </c>
      <c r="B14" s="34" t="s">
        <v>21</v>
      </c>
      <c r="C14" s="147">
        <v>1003851</v>
      </c>
      <c r="D14" s="147">
        <v>973847</v>
      </c>
      <c r="E14" s="147">
        <v>955059</v>
      </c>
      <c r="F14" s="147">
        <v>1059878</v>
      </c>
      <c r="G14" s="147">
        <v>1101238</v>
      </c>
      <c r="H14" s="147">
        <v>1140937</v>
      </c>
      <c r="I14" s="147">
        <v>1195044</v>
      </c>
      <c r="J14" s="147">
        <v>1300718</v>
      </c>
      <c r="K14" s="147">
        <v>1251409</v>
      </c>
      <c r="L14" s="147">
        <v>1256892</v>
      </c>
      <c r="M14" s="147">
        <v>1193171</v>
      </c>
      <c r="N14" s="147">
        <v>1177999</v>
      </c>
      <c r="O14" s="147">
        <v>1081582</v>
      </c>
    </row>
    <row r="15" spans="1:15" x14ac:dyDescent="0.25">
      <c r="A15" s="331"/>
      <c r="B15" s="34" t="s">
        <v>22</v>
      </c>
      <c r="C15" s="147">
        <v>531096</v>
      </c>
      <c r="D15" s="147">
        <v>479378</v>
      </c>
      <c r="E15" s="147">
        <v>524778</v>
      </c>
      <c r="F15" s="147">
        <v>542308</v>
      </c>
      <c r="G15" s="147">
        <v>523897</v>
      </c>
      <c r="H15" s="147">
        <v>534690</v>
      </c>
      <c r="I15" s="147">
        <v>571557</v>
      </c>
      <c r="J15" s="147">
        <v>565631</v>
      </c>
      <c r="K15" s="147">
        <v>660008</v>
      </c>
      <c r="L15" s="147">
        <v>745127</v>
      </c>
      <c r="M15" s="147">
        <v>721939</v>
      </c>
      <c r="N15" s="147">
        <v>703290</v>
      </c>
      <c r="O15" s="147">
        <v>678488</v>
      </c>
    </row>
    <row r="16" spans="1:15" x14ac:dyDescent="0.25">
      <c r="A16" s="331"/>
      <c r="B16" s="34" t="s">
        <v>23</v>
      </c>
      <c r="C16" s="147">
        <v>392859</v>
      </c>
      <c r="D16" s="147">
        <v>381853</v>
      </c>
      <c r="E16" s="147">
        <v>360025</v>
      </c>
      <c r="F16" s="147">
        <v>321316</v>
      </c>
      <c r="G16" s="147">
        <v>319719</v>
      </c>
      <c r="H16" s="147">
        <v>324708</v>
      </c>
      <c r="I16" s="147">
        <v>301033</v>
      </c>
      <c r="J16" s="147">
        <v>276676</v>
      </c>
      <c r="K16" s="147">
        <v>288187</v>
      </c>
      <c r="L16" s="147">
        <v>320013</v>
      </c>
      <c r="M16" s="147">
        <v>306810</v>
      </c>
      <c r="N16" s="147">
        <v>313743</v>
      </c>
      <c r="O16" s="147">
        <v>305565</v>
      </c>
    </row>
    <row r="17" spans="1:15" x14ac:dyDescent="0.25">
      <c r="A17" s="331"/>
      <c r="B17" s="34" t="s">
        <v>24</v>
      </c>
      <c r="C17" s="147">
        <v>2520918</v>
      </c>
      <c r="D17" s="147">
        <v>2586898</v>
      </c>
      <c r="E17" s="147">
        <v>2711883</v>
      </c>
      <c r="F17" s="147">
        <v>2746727</v>
      </c>
      <c r="G17" s="147">
        <v>2763483</v>
      </c>
      <c r="H17" s="147">
        <v>2841472</v>
      </c>
      <c r="I17" s="147">
        <v>2927834</v>
      </c>
      <c r="J17" s="147">
        <v>3145150</v>
      </c>
      <c r="K17" s="147">
        <v>3543162</v>
      </c>
      <c r="L17" s="147">
        <v>3577997</v>
      </c>
      <c r="M17" s="147">
        <v>3616381</v>
      </c>
      <c r="N17" s="147">
        <v>3627999</v>
      </c>
      <c r="O17" s="147">
        <v>3765883</v>
      </c>
    </row>
    <row r="18" spans="1:15" x14ac:dyDescent="0.25">
      <c r="A18" s="331" t="s">
        <v>8</v>
      </c>
      <c r="B18" s="34" t="s">
        <v>21</v>
      </c>
      <c r="C18" s="147">
        <f>C6+C10+C14</f>
        <v>1248612</v>
      </c>
      <c r="D18" s="147">
        <f t="shared" ref="D18:K18" si="0">D6+D10+D14</f>
        <v>1257882</v>
      </c>
      <c r="E18" s="147">
        <f t="shared" si="0"/>
        <v>1202180</v>
      </c>
      <c r="F18" s="147">
        <f t="shared" si="0"/>
        <v>1281187</v>
      </c>
      <c r="G18" s="147">
        <f t="shared" si="0"/>
        <v>1337290</v>
      </c>
      <c r="H18" s="147">
        <f t="shared" si="0"/>
        <v>1350669</v>
      </c>
      <c r="I18" s="147">
        <f t="shared" si="0"/>
        <v>1411003</v>
      </c>
      <c r="J18" s="147">
        <f t="shared" si="0"/>
        <v>1579157</v>
      </c>
      <c r="K18" s="147">
        <f t="shared" si="0"/>
        <v>1526908</v>
      </c>
      <c r="L18" s="147">
        <v>1506874</v>
      </c>
      <c r="M18" s="147">
        <v>1401999</v>
      </c>
      <c r="N18" s="147">
        <v>1370878</v>
      </c>
      <c r="O18" s="147">
        <f t="shared" ref="O18:O21" si="1">O6+O10+O14</f>
        <v>1246891</v>
      </c>
    </row>
    <row r="19" spans="1:15" x14ac:dyDescent="0.25">
      <c r="A19" s="331"/>
      <c r="B19" s="34" t="s">
        <v>22</v>
      </c>
      <c r="C19" s="147">
        <f t="shared" ref="C19:K21" si="2">C7+C11+C15</f>
        <v>1269848</v>
      </c>
      <c r="D19" s="147">
        <f t="shared" si="2"/>
        <v>1236837</v>
      </c>
      <c r="E19" s="147">
        <f t="shared" si="2"/>
        <v>1302026</v>
      </c>
      <c r="F19" s="147">
        <f t="shared" si="2"/>
        <v>1276426</v>
      </c>
      <c r="G19" s="147">
        <f t="shared" si="2"/>
        <v>1260615</v>
      </c>
      <c r="H19" s="147">
        <f t="shared" si="2"/>
        <v>1188193</v>
      </c>
      <c r="I19" s="147">
        <f t="shared" si="2"/>
        <v>1348721</v>
      </c>
      <c r="J19" s="147">
        <f t="shared" si="2"/>
        <v>1352285</v>
      </c>
      <c r="K19" s="147">
        <f t="shared" si="2"/>
        <v>1481233</v>
      </c>
      <c r="L19" s="147">
        <v>1600359</v>
      </c>
      <c r="M19" s="147">
        <v>1558574</v>
      </c>
      <c r="N19" s="147">
        <v>1528692</v>
      </c>
      <c r="O19" s="147">
        <f t="shared" si="1"/>
        <v>1480592</v>
      </c>
    </row>
    <row r="20" spans="1:15" x14ac:dyDescent="0.25">
      <c r="A20" s="331"/>
      <c r="B20" s="34" t="s">
        <v>23</v>
      </c>
      <c r="C20" s="147">
        <f t="shared" si="2"/>
        <v>1202097</v>
      </c>
      <c r="D20" s="147">
        <f t="shared" si="2"/>
        <v>1211886</v>
      </c>
      <c r="E20" s="147">
        <f t="shared" si="2"/>
        <v>1178977</v>
      </c>
      <c r="F20" s="147">
        <f t="shared" si="2"/>
        <v>1136837</v>
      </c>
      <c r="G20" s="147">
        <f t="shared" si="2"/>
        <v>1171777</v>
      </c>
      <c r="H20" s="147">
        <f t="shared" si="2"/>
        <v>1186893</v>
      </c>
      <c r="I20" s="147">
        <f t="shared" si="2"/>
        <v>1124137</v>
      </c>
      <c r="J20" s="147">
        <f t="shared" si="2"/>
        <v>1141351</v>
      </c>
      <c r="K20" s="147">
        <f t="shared" si="2"/>
        <v>1144479</v>
      </c>
      <c r="L20" s="147">
        <v>1228589</v>
      </c>
      <c r="M20" s="147">
        <v>1247168</v>
      </c>
      <c r="N20" s="147">
        <v>1363349</v>
      </c>
      <c r="O20" s="147">
        <f t="shared" si="1"/>
        <v>1434464</v>
      </c>
    </row>
    <row r="21" spans="1:15" x14ac:dyDescent="0.25">
      <c r="A21" s="331"/>
      <c r="B21" s="34" t="s">
        <v>24</v>
      </c>
      <c r="C21" s="147">
        <f t="shared" si="2"/>
        <v>5552020</v>
      </c>
      <c r="D21" s="147">
        <f t="shared" si="2"/>
        <v>5909179</v>
      </c>
      <c r="E21" s="147">
        <f t="shared" si="2"/>
        <v>6334683</v>
      </c>
      <c r="F21" s="147">
        <f t="shared" si="2"/>
        <v>6643157</v>
      </c>
      <c r="G21" s="147">
        <f t="shared" si="2"/>
        <v>6905860</v>
      </c>
      <c r="H21" s="147">
        <f t="shared" si="2"/>
        <v>7250374</v>
      </c>
      <c r="I21" s="147">
        <f t="shared" si="2"/>
        <v>7750215</v>
      </c>
      <c r="J21" s="147">
        <f t="shared" si="2"/>
        <v>8313064</v>
      </c>
      <c r="K21" s="147">
        <f t="shared" si="2"/>
        <v>8823657</v>
      </c>
      <c r="L21" s="147">
        <v>9057294</v>
      </c>
      <c r="M21" s="147">
        <v>9459340</v>
      </c>
      <c r="N21" s="147">
        <v>9714566</v>
      </c>
      <c r="O21" s="147">
        <f t="shared" si="1"/>
        <v>10218399</v>
      </c>
    </row>
    <row r="22" spans="1:15" x14ac:dyDescent="0.25">
      <c r="A22" s="235" t="s">
        <v>214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1:15" x14ac:dyDescent="0.25">
      <c r="A23" s="144"/>
      <c r="B23" s="16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pans="1:15" x14ac:dyDescent="0.25">
      <c r="A24" s="292" t="s">
        <v>395</v>
      </c>
      <c r="B24" s="296"/>
      <c r="C24" s="296"/>
      <c r="D24" s="296"/>
      <c r="E24" s="296"/>
      <c r="F24" s="296"/>
      <c r="G24" s="296"/>
      <c r="H24" s="144"/>
      <c r="I24" s="144"/>
      <c r="J24" s="144"/>
      <c r="K24" s="144"/>
      <c r="L24" s="144"/>
      <c r="M24" s="144"/>
      <c r="N24" s="144"/>
      <c r="O24" s="144"/>
    </row>
    <row r="25" spans="1:15" x14ac:dyDescent="0.25">
      <c r="A25" s="232" t="s">
        <v>180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144"/>
      <c r="L25" s="144"/>
      <c r="M25" s="144"/>
      <c r="N25" s="144"/>
      <c r="O25" s="144"/>
    </row>
    <row r="26" spans="1:15" x14ac:dyDescent="0.2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5" x14ac:dyDescent="0.25">
      <c r="A27" s="167" t="s">
        <v>45</v>
      </c>
      <c r="B27" s="167" t="s">
        <v>231</v>
      </c>
      <c r="C27" s="146">
        <v>1990</v>
      </c>
      <c r="D27" s="145">
        <v>1992</v>
      </c>
      <c r="E27" s="145">
        <v>1994</v>
      </c>
      <c r="F27" s="145">
        <v>1996</v>
      </c>
      <c r="G27" s="145">
        <v>1998</v>
      </c>
      <c r="H27" s="145">
        <v>2000</v>
      </c>
      <c r="I27" s="145">
        <v>2003</v>
      </c>
      <c r="J27" s="145">
        <v>2006</v>
      </c>
      <c r="K27" s="145">
        <v>2009</v>
      </c>
      <c r="L27" s="145">
        <v>2011</v>
      </c>
      <c r="M27" s="145">
        <v>2013</v>
      </c>
      <c r="N27" s="145">
        <v>2015</v>
      </c>
      <c r="O27" s="145">
        <v>2017</v>
      </c>
    </row>
    <row r="28" spans="1:15" x14ac:dyDescent="0.25">
      <c r="A28" s="331" t="s">
        <v>59</v>
      </c>
      <c r="B28" s="34" t="s">
        <v>21</v>
      </c>
      <c r="C28" s="147">
        <v>1766</v>
      </c>
      <c r="D28" s="147">
        <v>2635</v>
      </c>
      <c r="E28" s="147">
        <v>2907</v>
      </c>
      <c r="F28" s="147">
        <v>1967</v>
      </c>
      <c r="G28" s="147">
        <v>2467</v>
      </c>
      <c r="H28" s="147">
        <v>2876</v>
      </c>
      <c r="I28" s="147">
        <v>3009</v>
      </c>
      <c r="J28" s="147">
        <v>3201</v>
      </c>
      <c r="K28" s="147">
        <v>2682</v>
      </c>
      <c r="L28" s="147">
        <v>2068</v>
      </c>
      <c r="M28" s="147">
        <v>1878</v>
      </c>
      <c r="N28" s="147">
        <v>1938</v>
      </c>
      <c r="O28" s="147">
        <v>1326</v>
      </c>
    </row>
    <row r="29" spans="1:15" x14ac:dyDescent="0.25">
      <c r="A29" s="331"/>
      <c r="B29" s="34" t="s">
        <v>22</v>
      </c>
      <c r="C29" s="147">
        <v>5139</v>
      </c>
      <c r="D29" s="147">
        <v>6842</v>
      </c>
      <c r="E29" s="147">
        <v>7983</v>
      </c>
      <c r="F29" s="147">
        <v>6192</v>
      </c>
      <c r="G29" s="147">
        <v>7752</v>
      </c>
      <c r="H29" s="147">
        <v>9228</v>
      </c>
      <c r="I29" s="147">
        <v>10490</v>
      </c>
      <c r="J29" s="147">
        <v>10498</v>
      </c>
      <c r="K29" s="147">
        <v>9060</v>
      </c>
      <c r="L29" s="147">
        <v>8073</v>
      </c>
      <c r="M29" s="147">
        <v>8573</v>
      </c>
      <c r="N29" s="147">
        <v>9650</v>
      </c>
      <c r="O29" s="147">
        <v>7327</v>
      </c>
    </row>
    <row r="30" spans="1:15" x14ac:dyDescent="0.25">
      <c r="A30" s="331"/>
      <c r="B30" s="34" t="s">
        <v>23</v>
      </c>
      <c r="C30" s="147">
        <v>5700</v>
      </c>
      <c r="D30" s="147">
        <v>7692</v>
      </c>
      <c r="E30" s="147">
        <v>8990</v>
      </c>
      <c r="F30" s="147">
        <v>6669</v>
      </c>
      <c r="G30" s="147">
        <v>9121</v>
      </c>
      <c r="H30" s="147">
        <v>11402</v>
      </c>
      <c r="I30" s="147">
        <v>11165</v>
      </c>
      <c r="J30" s="147">
        <v>11208</v>
      </c>
      <c r="K30" s="147">
        <v>9581</v>
      </c>
      <c r="L30" s="147">
        <v>8765</v>
      </c>
      <c r="M30" s="147">
        <v>9989</v>
      </c>
      <c r="N30" s="147">
        <v>12818</v>
      </c>
      <c r="O30" s="147">
        <v>10845</v>
      </c>
    </row>
    <row r="31" spans="1:15" x14ac:dyDescent="0.25">
      <c r="A31" s="331"/>
      <c r="B31" s="34" t="s">
        <v>24</v>
      </c>
      <c r="C31" s="147">
        <v>22796</v>
      </c>
      <c r="D31" s="147">
        <v>32213</v>
      </c>
      <c r="E31" s="147">
        <v>41908</v>
      </c>
      <c r="F31" s="147">
        <v>33087</v>
      </c>
      <c r="G31" s="147">
        <v>47581</v>
      </c>
      <c r="H31" s="147">
        <v>62919</v>
      </c>
      <c r="I31" s="147">
        <v>71693</v>
      </c>
      <c r="J31" s="147">
        <v>77290</v>
      </c>
      <c r="K31" s="147">
        <v>69222</v>
      </c>
      <c r="L31" s="147">
        <v>60186</v>
      </c>
      <c r="M31" s="147">
        <v>68259</v>
      </c>
      <c r="N31" s="147">
        <v>86093</v>
      </c>
      <c r="O31" s="147">
        <v>72919</v>
      </c>
    </row>
    <row r="32" spans="1:15" x14ac:dyDescent="0.25">
      <c r="A32" s="331" t="s">
        <v>60</v>
      </c>
      <c r="B32" s="34" t="s">
        <v>21</v>
      </c>
      <c r="C32" s="147">
        <v>434</v>
      </c>
      <c r="D32" s="147">
        <v>526</v>
      </c>
      <c r="E32" s="147">
        <v>713</v>
      </c>
      <c r="F32" s="147">
        <v>408</v>
      </c>
      <c r="G32" s="147">
        <v>859</v>
      </c>
      <c r="H32" s="147">
        <v>917</v>
      </c>
      <c r="I32" s="147">
        <v>947</v>
      </c>
      <c r="J32" s="147">
        <v>895</v>
      </c>
      <c r="K32" s="147">
        <v>1343</v>
      </c>
      <c r="L32" s="147">
        <v>856</v>
      </c>
      <c r="M32" s="147">
        <v>810</v>
      </c>
      <c r="N32" s="147">
        <v>891</v>
      </c>
      <c r="O32" s="147">
        <v>634</v>
      </c>
    </row>
    <row r="33" spans="1:15" x14ac:dyDescent="0.25">
      <c r="A33" s="331"/>
      <c r="B33" s="34" t="s">
        <v>22</v>
      </c>
      <c r="C33" s="147">
        <v>826</v>
      </c>
      <c r="D33" s="147">
        <v>835</v>
      </c>
      <c r="E33" s="147">
        <v>1231</v>
      </c>
      <c r="F33" s="147">
        <v>801</v>
      </c>
      <c r="G33" s="147">
        <v>1706</v>
      </c>
      <c r="H33" s="147">
        <v>2125</v>
      </c>
      <c r="I33" s="147">
        <v>2272</v>
      </c>
      <c r="J33" s="147">
        <v>1687</v>
      </c>
      <c r="K33" s="147">
        <v>2431</v>
      </c>
      <c r="L33" s="147">
        <v>1532</v>
      </c>
      <c r="M33" s="147">
        <v>1762</v>
      </c>
      <c r="N33" s="147">
        <v>2017</v>
      </c>
      <c r="O33" s="147">
        <v>1757</v>
      </c>
    </row>
    <row r="34" spans="1:15" x14ac:dyDescent="0.25">
      <c r="A34" s="331"/>
      <c r="B34" s="34" t="s">
        <v>23</v>
      </c>
      <c r="C34" s="147">
        <v>518</v>
      </c>
      <c r="D34" s="147">
        <v>465</v>
      </c>
      <c r="E34" s="147">
        <v>667</v>
      </c>
      <c r="F34" s="147">
        <v>487</v>
      </c>
      <c r="G34" s="147">
        <v>1158</v>
      </c>
      <c r="H34" s="147">
        <v>1567</v>
      </c>
      <c r="I34" s="147">
        <v>1402</v>
      </c>
      <c r="J34" s="147">
        <v>1103</v>
      </c>
      <c r="K34" s="147">
        <v>1457</v>
      </c>
      <c r="L34" s="147">
        <v>892</v>
      </c>
      <c r="M34" s="147">
        <v>1045</v>
      </c>
      <c r="N34" s="147">
        <v>1550</v>
      </c>
      <c r="O34" s="147">
        <v>1356</v>
      </c>
    </row>
    <row r="35" spans="1:15" x14ac:dyDescent="0.25">
      <c r="A35" s="331"/>
      <c r="B35" s="34" t="s">
        <v>24</v>
      </c>
      <c r="C35" s="147">
        <v>1283</v>
      </c>
      <c r="D35" s="147">
        <v>1090</v>
      </c>
      <c r="E35" s="147">
        <v>1821</v>
      </c>
      <c r="F35" s="147">
        <v>1464</v>
      </c>
      <c r="G35" s="147">
        <v>3472</v>
      </c>
      <c r="H35" s="147">
        <v>4897</v>
      </c>
      <c r="I35" s="147">
        <v>5096</v>
      </c>
      <c r="J35" s="147">
        <v>3652</v>
      </c>
      <c r="K35" s="147">
        <v>4886</v>
      </c>
      <c r="L35" s="147">
        <v>3010</v>
      </c>
      <c r="M35" s="147">
        <v>3234</v>
      </c>
      <c r="N35" s="147">
        <v>4497</v>
      </c>
      <c r="O35" s="147">
        <v>4056</v>
      </c>
    </row>
    <row r="36" spans="1:15" x14ac:dyDescent="0.25">
      <c r="A36" s="331" t="s">
        <v>61</v>
      </c>
      <c r="B36" s="34" t="s">
        <v>21</v>
      </c>
      <c r="C36" s="147">
        <v>7921</v>
      </c>
      <c r="D36" s="147">
        <v>10131</v>
      </c>
      <c r="E36" s="147">
        <v>11759</v>
      </c>
      <c r="F36" s="147">
        <v>9683</v>
      </c>
      <c r="G36" s="147">
        <v>13672</v>
      </c>
      <c r="H36" s="147">
        <v>18596</v>
      </c>
      <c r="I36" s="147">
        <v>20959</v>
      </c>
      <c r="J36" s="147">
        <v>22095</v>
      </c>
      <c r="K36" s="147">
        <v>19004</v>
      </c>
      <c r="L36" s="147">
        <v>15085</v>
      </c>
      <c r="M36" s="147">
        <v>15621</v>
      </c>
      <c r="N36" s="147">
        <v>18036</v>
      </c>
      <c r="O36" s="147">
        <v>13532</v>
      </c>
    </row>
    <row r="37" spans="1:15" x14ac:dyDescent="0.25">
      <c r="A37" s="331"/>
      <c r="B37" s="34" t="s">
        <v>22</v>
      </c>
      <c r="C37" s="147">
        <v>4093</v>
      </c>
      <c r="D37" s="147">
        <v>5227</v>
      </c>
      <c r="E37" s="147">
        <v>6009</v>
      </c>
      <c r="F37" s="147">
        <v>4698</v>
      </c>
      <c r="G37" s="147">
        <v>6111</v>
      </c>
      <c r="H37" s="147">
        <v>8248</v>
      </c>
      <c r="I37" s="147">
        <v>8762</v>
      </c>
      <c r="J37" s="147">
        <v>8566</v>
      </c>
      <c r="K37" s="147">
        <v>8839</v>
      </c>
      <c r="L37" s="147">
        <v>8403</v>
      </c>
      <c r="M37" s="147">
        <v>9220</v>
      </c>
      <c r="N37" s="147">
        <v>10383</v>
      </c>
      <c r="O37" s="147">
        <v>8258</v>
      </c>
    </row>
    <row r="38" spans="1:15" x14ac:dyDescent="0.25">
      <c r="A38" s="331"/>
      <c r="B38" s="34" t="s">
        <v>23</v>
      </c>
      <c r="C38" s="147">
        <v>3335</v>
      </c>
      <c r="D38" s="147">
        <v>4365</v>
      </c>
      <c r="E38" s="147">
        <v>4959</v>
      </c>
      <c r="F38" s="147">
        <v>3348</v>
      </c>
      <c r="G38" s="147">
        <v>4312</v>
      </c>
      <c r="H38" s="147">
        <v>6027</v>
      </c>
      <c r="I38" s="147">
        <v>5715</v>
      </c>
      <c r="J38" s="147">
        <v>4934</v>
      </c>
      <c r="K38" s="147">
        <v>4297</v>
      </c>
      <c r="L38" s="147">
        <v>3576</v>
      </c>
      <c r="M38" s="147">
        <v>3952</v>
      </c>
      <c r="N38" s="147">
        <v>4769</v>
      </c>
      <c r="O38" s="147">
        <v>3710</v>
      </c>
    </row>
    <row r="39" spans="1:15" x14ac:dyDescent="0.25">
      <c r="A39" s="331"/>
      <c r="B39" s="34" t="s">
        <v>24</v>
      </c>
      <c r="C39" s="147">
        <v>20256</v>
      </c>
      <c r="D39" s="147">
        <v>29003</v>
      </c>
      <c r="E39" s="147">
        <v>36759</v>
      </c>
      <c r="F39" s="147">
        <v>26533</v>
      </c>
      <c r="G39" s="147">
        <v>36640</v>
      </c>
      <c r="H39" s="147">
        <v>54083</v>
      </c>
      <c r="I39" s="147">
        <v>57139</v>
      </c>
      <c r="J39" s="147">
        <v>60768</v>
      </c>
      <c r="K39" s="147">
        <v>60961</v>
      </c>
      <c r="L39" s="147">
        <v>43895</v>
      </c>
      <c r="M39" s="147">
        <v>47987</v>
      </c>
      <c r="N39" s="147">
        <v>60088</v>
      </c>
      <c r="O39" s="147">
        <v>49356</v>
      </c>
    </row>
    <row r="40" spans="1:15" x14ac:dyDescent="0.25">
      <c r="A40" s="331" t="s">
        <v>8</v>
      </c>
      <c r="B40" s="34" t="s">
        <v>21</v>
      </c>
      <c r="C40" s="147">
        <f>C28+C32+C36</f>
        <v>10121</v>
      </c>
      <c r="D40" s="147">
        <f t="shared" ref="D40:O43" si="3">D28+D32+D36</f>
        <v>13292</v>
      </c>
      <c r="E40" s="147">
        <f t="shared" si="3"/>
        <v>15379</v>
      </c>
      <c r="F40" s="147">
        <f t="shared" si="3"/>
        <v>12058</v>
      </c>
      <c r="G40" s="147">
        <f t="shared" si="3"/>
        <v>16998</v>
      </c>
      <c r="H40" s="147">
        <f t="shared" si="3"/>
        <v>22389</v>
      </c>
      <c r="I40" s="147">
        <f t="shared" si="3"/>
        <v>24915</v>
      </c>
      <c r="J40" s="147">
        <f t="shared" si="3"/>
        <v>26191</v>
      </c>
      <c r="K40" s="147">
        <f t="shared" si="3"/>
        <v>23029</v>
      </c>
      <c r="L40" s="147">
        <f t="shared" si="3"/>
        <v>18009</v>
      </c>
      <c r="M40" s="147">
        <f t="shared" si="3"/>
        <v>18309</v>
      </c>
      <c r="N40" s="147">
        <f t="shared" si="3"/>
        <v>20865</v>
      </c>
      <c r="O40" s="147">
        <f t="shared" si="3"/>
        <v>15492</v>
      </c>
    </row>
    <row r="41" spans="1:15" x14ac:dyDescent="0.25">
      <c r="A41" s="331"/>
      <c r="B41" s="34" t="s">
        <v>22</v>
      </c>
      <c r="C41" s="147">
        <f t="shared" ref="C41:K43" si="4">C29+C33+C37</f>
        <v>10058</v>
      </c>
      <c r="D41" s="147">
        <f t="shared" si="4"/>
        <v>12904</v>
      </c>
      <c r="E41" s="147">
        <f t="shared" si="4"/>
        <v>15223</v>
      </c>
      <c r="F41" s="147">
        <f t="shared" si="4"/>
        <v>11691</v>
      </c>
      <c r="G41" s="147">
        <f t="shared" si="4"/>
        <v>15569</v>
      </c>
      <c r="H41" s="147">
        <f t="shared" si="4"/>
        <v>19601</v>
      </c>
      <c r="I41" s="147">
        <f t="shared" si="4"/>
        <v>21524</v>
      </c>
      <c r="J41" s="147">
        <f t="shared" si="4"/>
        <v>20751</v>
      </c>
      <c r="K41" s="147">
        <f t="shared" si="4"/>
        <v>20330</v>
      </c>
      <c r="L41" s="147">
        <f t="shared" si="3"/>
        <v>18008</v>
      </c>
      <c r="M41" s="147">
        <f t="shared" si="3"/>
        <v>19555</v>
      </c>
      <c r="N41" s="147">
        <f t="shared" si="3"/>
        <v>22050</v>
      </c>
      <c r="O41" s="147">
        <f t="shared" si="3"/>
        <v>17342</v>
      </c>
    </row>
    <row r="42" spans="1:15" x14ac:dyDescent="0.25">
      <c r="A42" s="331"/>
      <c r="B42" s="34" t="s">
        <v>23</v>
      </c>
      <c r="C42" s="147">
        <f t="shared" si="4"/>
        <v>9553</v>
      </c>
      <c r="D42" s="147">
        <f t="shared" si="4"/>
        <v>12522</v>
      </c>
      <c r="E42" s="147">
        <f t="shared" si="4"/>
        <v>14616</v>
      </c>
      <c r="F42" s="147">
        <f t="shared" si="4"/>
        <v>10504</v>
      </c>
      <c r="G42" s="147">
        <f t="shared" si="4"/>
        <v>14591</v>
      </c>
      <c r="H42" s="147">
        <f t="shared" si="4"/>
        <v>18996</v>
      </c>
      <c r="I42" s="147">
        <f t="shared" si="4"/>
        <v>18282</v>
      </c>
      <c r="J42" s="147">
        <f t="shared" si="4"/>
        <v>17245</v>
      </c>
      <c r="K42" s="147">
        <f t="shared" si="4"/>
        <v>15335</v>
      </c>
      <c r="L42" s="147">
        <f t="shared" si="3"/>
        <v>13233</v>
      </c>
      <c r="M42" s="147">
        <f t="shared" si="3"/>
        <v>14986</v>
      </c>
      <c r="N42" s="147">
        <f t="shared" si="3"/>
        <v>19137</v>
      </c>
      <c r="O42" s="147">
        <f t="shared" si="3"/>
        <v>15911</v>
      </c>
    </row>
    <row r="43" spans="1:15" x14ac:dyDescent="0.25">
      <c r="A43" s="331"/>
      <c r="B43" s="34" t="s">
        <v>24</v>
      </c>
      <c r="C43" s="147">
        <f t="shared" si="4"/>
        <v>44335</v>
      </c>
      <c r="D43" s="147">
        <f t="shared" si="4"/>
        <v>62306</v>
      </c>
      <c r="E43" s="147">
        <f t="shared" si="4"/>
        <v>80488</v>
      </c>
      <c r="F43" s="147">
        <f t="shared" si="4"/>
        <v>61084</v>
      </c>
      <c r="G43" s="147">
        <f t="shared" si="4"/>
        <v>87693</v>
      </c>
      <c r="H43" s="147">
        <f t="shared" si="4"/>
        <v>121899</v>
      </c>
      <c r="I43" s="147">
        <f t="shared" si="4"/>
        <v>133928</v>
      </c>
      <c r="J43" s="147">
        <f t="shared" si="4"/>
        <v>141710</v>
      </c>
      <c r="K43" s="147">
        <f t="shared" si="4"/>
        <v>135069</v>
      </c>
      <c r="L43" s="147">
        <f t="shared" si="3"/>
        <v>107091</v>
      </c>
      <c r="M43" s="147">
        <f t="shared" si="3"/>
        <v>119480</v>
      </c>
      <c r="N43" s="147">
        <f t="shared" si="3"/>
        <v>150678</v>
      </c>
      <c r="O43" s="147">
        <f t="shared" si="3"/>
        <v>126331</v>
      </c>
    </row>
    <row r="44" spans="1:15" x14ac:dyDescent="0.25">
      <c r="A44" s="235" t="s">
        <v>214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</row>
    <row r="46" spans="1:15" x14ac:dyDescent="0.25">
      <c r="A46" s="292" t="s">
        <v>396</v>
      </c>
      <c r="B46" s="296"/>
      <c r="C46" s="296"/>
      <c r="D46" s="296"/>
      <c r="E46" s="296"/>
      <c r="F46" s="296"/>
      <c r="G46" s="296"/>
      <c r="H46" s="144"/>
      <c r="I46" s="144"/>
      <c r="J46" s="144"/>
    </row>
    <row r="47" spans="1:15" x14ac:dyDescent="0.25">
      <c r="A47" s="232" t="s">
        <v>180</v>
      </c>
      <c r="B47" s="232"/>
      <c r="C47" s="232"/>
      <c r="D47" s="232"/>
      <c r="E47" s="232"/>
      <c r="F47" s="232"/>
      <c r="G47" s="232"/>
      <c r="H47" s="232"/>
      <c r="I47" s="232"/>
      <c r="J47" s="232"/>
    </row>
    <row r="49" spans="1:8" x14ac:dyDescent="0.25">
      <c r="A49" s="327" t="s">
        <v>260</v>
      </c>
      <c r="B49" s="328"/>
      <c r="C49" s="316">
        <v>2013</v>
      </c>
      <c r="D49" s="317"/>
      <c r="E49" s="316">
        <v>2015</v>
      </c>
      <c r="F49" s="317"/>
      <c r="G49" s="316">
        <v>2017</v>
      </c>
      <c r="H49" s="317"/>
    </row>
    <row r="50" spans="1:8" ht="30" x14ac:dyDescent="0.25">
      <c r="A50" s="329"/>
      <c r="B50" s="330"/>
      <c r="C50" s="139" t="s">
        <v>144</v>
      </c>
      <c r="D50" s="139" t="s">
        <v>182</v>
      </c>
      <c r="E50" s="139" t="s">
        <v>144</v>
      </c>
      <c r="F50" s="139" t="s">
        <v>182</v>
      </c>
      <c r="G50" s="139" t="s">
        <v>144</v>
      </c>
      <c r="H50" s="139" t="s">
        <v>182</v>
      </c>
    </row>
    <row r="51" spans="1:8" s="144" customFormat="1" x14ac:dyDescent="0.25">
      <c r="A51" s="273" t="s">
        <v>86</v>
      </c>
      <c r="B51" s="137" t="s">
        <v>21</v>
      </c>
      <c r="C51" s="54">
        <v>0.1058096</v>
      </c>
      <c r="D51" s="54">
        <v>3.8595999999999999E-3</v>
      </c>
      <c r="E51" s="54">
        <v>9.4014899999999998E-2</v>
      </c>
      <c r="F51" s="54">
        <v>2.9180999999999999E-3</v>
      </c>
      <c r="G51" s="54">
        <v>9.0362300000000007E-2</v>
      </c>
      <c r="H51" s="54">
        <v>3.4734000000000002E-3</v>
      </c>
    </row>
    <row r="52" spans="1:8" s="144" customFormat="1" x14ac:dyDescent="0.25">
      <c r="A52" s="318"/>
      <c r="B52" s="34" t="s">
        <v>22</v>
      </c>
      <c r="C52" s="54">
        <v>0.44793060000000001</v>
      </c>
      <c r="D52" s="54">
        <v>6.7044000000000001E-3</v>
      </c>
      <c r="E52" s="54">
        <v>0.45095150000000001</v>
      </c>
      <c r="F52" s="54">
        <v>5.5713999999999998E-3</v>
      </c>
      <c r="G52" s="54">
        <v>0.4393128</v>
      </c>
      <c r="H52" s="54">
        <v>6.1323000000000003E-3</v>
      </c>
    </row>
    <row r="53" spans="1:8" s="144" customFormat="1" x14ac:dyDescent="0.25">
      <c r="A53" s="318"/>
      <c r="B53" s="34" t="s">
        <v>23</v>
      </c>
      <c r="C53" s="54">
        <v>0.68084889999999998</v>
      </c>
      <c r="D53" s="54">
        <v>7.4060999999999997E-3</v>
      </c>
      <c r="E53" s="54">
        <v>0.69139010000000001</v>
      </c>
      <c r="F53" s="54">
        <v>6.1298999999999998E-3</v>
      </c>
      <c r="G53" s="54">
        <v>0.70503550000000004</v>
      </c>
      <c r="H53" s="54">
        <v>7.0292000000000002E-3</v>
      </c>
    </row>
    <row r="54" spans="1:8" s="144" customFormat="1" x14ac:dyDescent="0.25">
      <c r="A54" s="274"/>
      <c r="B54" s="34" t="s">
        <v>24</v>
      </c>
      <c r="C54" s="54">
        <v>0.59012019999999998</v>
      </c>
      <c r="D54" s="54">
        <v>3.3337000000000002E-3</v>
      </c>
      <c r="E54" s="54">
        <v>0.59551810000000005</v>
      </c>
      <c r="F54" s="54">
        <v>2.2487000000000002E-3</v>
      </c>
      <c r="G54" s="54">
        <v>0.59717659999999995</v>
      </c>
      <c r="H54" s="54">
        <v>2.4919999999999999E-3</v>
      </c>
    </row>
    <row r="55" spans="1:8" x14ac:dyDescent="0.25">
      <c r="A55" s="273" t="s">
        <v>87</v>
      </c>
      <c r="B55" s="137" t="s">
        <v>21</v>
      </c>
      <c r="C55" s="54">
        <v>0.28963070000000002</v>
      </c>
      <c r="D55" s="54">
        <v>1.42819E-2</v>
      </c>
      <c r="E55" s="54">
        <v>0.33179350000000002</v>
      </c>
      <c r="F55" s="54">
        <v>1.28325E-2</v>
      </c>
      <c r="G55" s="54">
        <v>0.31841580000000003</v>
      </c>
      <c r="H55" s="54">
        <v>1.4763200000000001E-2</v>
      </c>
    </row>
    <row r="56" spans="1:8" x14ac:dyDescent="0.25">
      <c r="A56" s="318"/>
      <c r="B56" s="34" t="s">
        <v>22</v>
      </c>
      <c r="C56" s="54">
        <v>0.16554650000000001</v>
      </c>
      <c r="D56" s="54">
        <v>7.3188999999999997E-3</v>
      </c>
      <c r="E56" s="54">
        <v>0.16481180000000001</v>
      </c>
      <c r="F56" s="54">
        <v>5.3747999999999999E-3</v>
      </c>
      <c r="G56" s="54">
        <v>0.189079</v>
      </c>
      <c r="H56" s="54">
        <v>5.9045E-3</v>
      </c>
    </row>
    <row r="57" spans="1:8" x14ac:dyDescent="0.25">
      <c r="A57" s="318"/>
      <c r="B57" s="34" t="s">
        <v>23</v>
      </c>
      <c r="C57" s="54">
        <v>9.7010899999999997E-2</v>
      </c>
      <c r="D57" s="54">
        <v>6.6801999999999999E-3</v>
      </c>
      <c r="E57" s="54">
        <v>0.10194300000000001</v>
      </c>
      <c r="F57" s="54">
        <v>3.8E-3</v>
      </c>
      <c r="G57" s="54">
        <v>0.1041289</v>
      </c>
      <c r="H57" s="54">
        <v>4.6026000000000001E-3</v>
      </c>
    </row>
    <row r="58" spans="1:8" x14ac:dyDescent="0.25">
      <c r="A58" s="274"/>
      <c r="B58" s="34" t="s">
        <v>24</v>
      </c>
      <c r="C58" s="54">
        <v>4.4636799999999997E-2</v>
      </c>
      <c r="D58" s="54">
        <v>1.5727E-3</v>
      </c>
      <c r="E58" s="54">
        <v>4.9513500000000002E-2</v>
      </c>
      <c r="F58" s="54">
        <v>1.1900000000000001E-3</v>
      </c>
      <c r="G58" s="54">
        <v>5.4293099999999997E-2</v>
      </c>
      <c r="H58" s="54">
        <v>1.3301999999999999E-3</v>
      </c>
    </row>
    <row r="59" spans="1:8" x14ac:dyDescent="0.25">
      <c r="A59" s="235" t="s">
        <v>181</v>
      </c>
      <c r="B59" s="235"/>
      <c r="C59" s="235"/>
      <c r="D59" s="235"/>
      <c r="E59" s="235"/>
      <c r="F59" s="235"/>
      <c r="G59" s="235"/>
      <c r="H59" s="235"/>
    </row>
    <row r="60" spans="1:8" x14ac:dyDescent="0.25">
      <c r="A60" s="143"/>
      <c r="B60" s="143"/>
      <c r="C60" s="143"/>
      <c r="D60" s="143"/>
      <c r="E60" s="143"/>
      <c r="F60" s="143"/>
      <c r="G60" s="143"/>
    </row>
    <row r="61" spans="1:8" ht="15" customHeight="1" x14ac:dyDescent="0.25">
      <c r="A61" s="327" t="s">
        <v>260</v>
      </c>
      <c r="B61" s="328"/>
      <c r="C61" s="316">
        <v>2013</v>
      </c>
      <c r="D61" s="317"/>
      <c r="E61" s="316">
        <v>2015</v>
      </c>
      <c r="F61" s="317"/>
      <c r="G61" s="316">
        <v>2017</v>
      </c>
      <c r="H61" s="317"/>
    </row>
    <row r="62" spans="1:8" ht="30" x14ac:dyDescent="0.25">
      <c r="A62" s="329"/>
      <c r="B62" s="330"/>
      <c r="C62" s="139" t="s">
        <v>144</v>
      </c>
      <c r="D62" s="139" t="s">
        <v>182</v>
      </c>
      <c r="E62" s="139" t="s">
        <v>144</v>
      </c>
      <c r="F62" s="139" t="s">
        <v>182</v>
      </c>
      <c r="G62" s="139" t="s">
        <v>144</v>
      </c>
      <c r="H62" s="139" t="s">
        <v>182</v>
      </c>
    </row>
    <row r="63" spans="1:8" s="144" customFormat="1" x14ac:dyDescent="0.25">
      <c r="A63" s="325" t="s">
        <v>86</v>
      </c>
      <c r="B63" s="34" t="s">
        <v>78</v>
      </c>
      <c r="C63" s="54">
        <v>0.4029742</v>
      </c>
      <c r="D63" s="54">
        <v>4.0185999999999998E-3</v>
      </c>
      <c r="E63" s="54">
        <v>0.41306320000000002</v>
      </c>
      <c r="F63" s="54">
        <v>4.5094000000000002E-3</v>
      </c>
      <c r="G63" s="54">
        <v>0.42635410000000001</v>
      </c>
      <c r="H63" s="54">
        <v>0.52370000000000005</v>
      </c>
    </row>
    <row r="64" spans="1:8" s="144" customFormat="1" x14ac:dyDescent="0.25">
      <c r="A64" s="326"/>
      <c r="B64" s="34" t="s">
        <v>24</v>
      </c>
      <c r="C64" s="54">
        <v>0.59012019999999998</v>
      </c>
      <c r="D64" s="54">
        <v>3.3337000000000002E-3</v>
      </c>
      <c r="E64" s="54">
        <v>0.59551810000000005</v>
      </c>
      <c r="F64" s="54">
        <v>2.2487000000000002E-3</v>
      </c>
      <c r="G64" s="54">
        <v>0.59717659999999995</v>
      </c>
      <c r="H64" s="54">
        <v>0.25245079999999998</v>
      </c>
    </row>
    <row r="65" spans="1:11" x14ac:dyDescent="0.25">
      <c r="A65" s="325" t="s">
        <v>87</v>
      </c>
      <c r="B65" s="34" t="s">
        <v>78</v>
      </c>
      <c r="C65" s="54">
        <v>0.1461411</v>
      </c>
      <c r="D65" s="54">
        <v>4.8608000000000002E-3</v>
      </c>
      <c r="E65" s="54">
        <v>0.1484762</v>
      </c>
      <c r="F65" s="54">
        <v>3.4656000000000001E-3</v>
      </c>
      <c r="G65" s="54">
        <v>0.1535311</v>
      </c>
      <c r="H65" s="54">
        <v>4.0507E-3</v>
      </c>
    </row>
    <row r="66" spans="1:11" x14ac:dyDescent="0.25">
      <c r="A66" s="326"/>
      <c r="B66" s="34" t="s">
        <v>24</v>
      </c>
      <c r="C66" s="54">
        <v>4.4636799999999997E-2</v>
      </c>
      <c r="D66" s="54">
        <v>1.5727E-3</v>
      </c>
      <c r="E66" s="54">
        <v>4.9513500000000002E-2</v>
      </c>
      <c r="F66" s="54">
        <v>1.1900000000000001E-3</v>
      </c>
      <c r="G66" s="54">
        <v>5.4293099999999997E-2</v>
      </c>
      <c r="H66" s="54">
        <v>1.3301999999999999E-3</v>
      </c>
    </row>
    <row r="67" spans="1:11" x14ac:dyDescent="0.25">
      <c r="A67" s="235" t="s">
        <v>181</v>
      </c>
      <c r="B67" s="235"/>
      <c r="C67" s="235"/>
      <c r="D67" s="235"/>
      <c r="E67" s="235"/>
      <c r="F67" s="235"/>
      <c r="G67" s="235"/>
      <c r="H67" s="235"/>
    </row>
    <row r="70" spans="1:11" x14ac:dyDescent="0.25">
      <c r="A70" s="173"/>
      <c r="B70" s="173"/>
      <c r="C70" s="173"/>
      <c r="D70" s="173"/>
      <c r="E70" s="173"/>
      <c r="F70" s="173"/>
    </row>
    <row r="71" spans="1:11" x14ac:dyDescent="0.25">
      <c r="A71" s="173"/>
      <c r="B71" s="173"/>
      <c r="C71" s="173"/>
      <c r="D71" s="173"/>
      <c r="E71" s="173"/>
      <c r="F71" s="173"/>
    </row>
    <row r="72" spans="1:11" x14ac:dyDescent="0.25">
      <c r="A72" s="173"/>
      <c r="B72" s="173"/>
      <c r="C72" s="173"/>
      <c r="D72" s="173"/>
      <c r="E72" s="173"/>
      <c r="F72" s="173"/>
    </row>
    <row r="73" spans="1:11" x14ac:dyDescent="0.25">
      <c r="A73" s="173"/>
      <c r="B73" s="173"/>
      <c r="C73" s="173"/>
      <c r="D73" s="4"/>
      <c r="E73" s="173"/>
      <c r="F73" s="173"/>
      <c r="G73" s="173"/>
      <c r="H73" s="173"/>
      <c r="I73" s="173"/>
      <c r="J73" s="173"/>
      <c r="K73" s="173"/>
    </row>
    <row r="74" spans="1:11" x14ac:dyDescent="0.25">
      <c r="A74" s="173"/>
      <c r="B74" s="173"/>
      <c r="C74" s="173"/>
      <c r="D74" s="4"/>
      <c r="E74" s="173"/>
      <c r="F74" s="173"/>
      <c r="G74" s="173"/>
      <c r="H74" s="173"/>
      <c r="I74" s="173"/>
      <c r="J74" s="173"/>
      <c r="K74" s="173"/>
    </row>
    <row r="75" spans="1:11" x14ac:dyDescent="0.25">
      <c r="A75" s="173"/>
      <c r="B75" s="173"/>
      <c r="C75" s="173"/>
      <c r="D75" s="4"/>
      <c r="E75" s="173"/>
      <c r="F75" s="173"/>
      <c r="G75" s="173"/>
      <c r="H75" s="173"/>
      <c r="I75" s="173"/>
      <c r="J75" s="173"/>
      <c r="K75" s="173"/>
    </row>
    <row r="76" spans="1:11" x14ac:dyDescent="0.25">
      <c r="A76" s="173"/>
      <c r="B76" s="173"/>
      <c r="C76" s="173"/>
      <c r="D76" s="4"/>
      <c r="E76" s="173"/>
      <c r="F76" s="173"/>
      <c r="G76" s="173"/>
      <c r="H76" s="173"/>
      <c r="I76" s="173"/>
      <c r="J76" s="173"/>
      <c r="K76" s="173"/>
    </row>
    <row r="77" spans="1:11" x14ac:dyDescent="0.25">
      <c r="A77" s="173"/>
      <c r="B77" s="173"/>
      <c r="C77" s="173"/>
      <c r="D77" s="4"/>
      <c r="E77" s="173"/>
      <c r="F77" s="173"/>
      <c r="G77" s="173"/>
      <c r="H77" s="173"/>
      <c r="I77" s="173"/>
      <c r="J77" s="173"/>
      <c r="K77" s="173"/>
    </row>
    <row r="78" spans="1:11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</row>
    <row r="79" spans="1:11" x14ac:dyDescent="0.25">
      <c r="A79" s="173"/>
      <c r="B79" s="173"/>
      <c r="C79" s="173"/>
      <c r="D79" s="4"/>
      <c r="E79" s="173"/>
      <c r="F79" s="173"/>
      <c r="G79" s="173"/>
      <c r="H79" s="173"/>
      <c r="I79" s="173"/>
      <c r="J79" s="173"/>
      <c r="K79" s="173"/>
    </row>
    <row r="80" spans="1:11" x14ac:dyDescent="0.25">
      <c r="A80" s="173"/>
      <c r="B80" s="173"/>
      <c r="C80" s="173"/>
      <c r="D80" s="173"/>
      <c r="E80" s="173"/>
    </row>
  </sheetData>
  <mergeCells count="30">
    <mergeCell ref="A46:G46"/>
    <mergeCell ref="A47:J47"/>
    <mergeCell ref="A2:G2"/>
    <mergeCell ref="A3:J3"/>
    <mergeCell ref="A6:A9"/>
    <mergeCell ref="A10:A13"/>
    <mergeCell ref="A14:A17"/>
    <mergeCell ref="A18:A21"/>
    <mergeCell ref="A22:O22"/>
    <mergeCell ref="A24:G24"/>
    <mergeCell ref="A25:J25"/>
    <mergeCell ref="A28:A31"/>
    <mergeCell ref="A32:A35"/>
    <mergeCell ref="A36:A39"/>
    <mergeCell ref="A40:A43"/>
    <mergeCell ref="A44:O44"/>
    <mergeCell ref="A59:H59"/>
    <mergeCell ref="A49:B50"/>
    <mergeCell ref="A51:A54"/>
    <mergeCell ref="A55:A58"/>
    <mergeCell ref="C49:D49"/>
    <mergeCell ref="E49:F49"/>
    <mergeCell ref="G49:H49"/>
    <mergeCell ref="A67:H67"/>
    <mergeCell ref="A61:B62"/>
    <mergeCell ref="A63:A64"/>
    <mergeCell ref="A65:A66"/>
    <mergeCell ref="C61:D61"/>
    <mergeCell ref="E61:F61"/>
    <mergeCell ref="G61:H61"/>
  </mergeCells>
  <hyperlinks>
    <hyperlink ref="A1" location="Índice!A1" display="Índice" xr:uid="{17A33222-36AB-47D6-B328-19083A5BF67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42"/>
  <sheetViews>
    <sheetView workbookViewId="0">
      <selection activeCell="A18" sqref="A18:I18"/>
    </sheetView>
  </sheetViews>
  <sheetFormatPr baseColWidth="10" defaultRowHeight="15" x14ac:dyDescent="0.25"/>
  <cols>
    <col min="2" max="2" width="16.140625" bestFit="1" customWidth="1"/>
    <col min="4" max="4" width="10.7109375" customWidth="1"/>
    <col min="8" max="9" width="11.5703125" bestFit="1" customWidth="1"/>
    <col min="10" max="10" width="12" bestFit="1" customWidth="1"/>
  </cols>
  <sheetData>
    <row r="1" spans="1:15" s="204" customFormat="1" x14ac:dyDescent="0.25">
      <c r="A1" s="207" t="s">
        <v>273</v>
      </c>
    </row>
    <row r="2" spans="1:15" x14ac:dyDescent="0.25">
      <c r="A2" s="292" t="s">
        <v>397</v>
      </c>
      <c r="B2" s="296"/>
      <c r="C2" s="296"/>
      <c r="D2" s="296"/>
      <c r="E2" s="296"/>
      <c r="F2" s="296"/>
      <c r="G2" s="296"/>
      <c r="H2" s="296"/>
      <c r="I2" s="296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5" x14ac:dyDescent="0.25">
      <c r="K4" s="173"/>
      <c r="L4" s="173"/>
      <c r="M4" s="173"/>
      <c r="N4" s="173"/>
    </row>
    <row r="5" spans="1:15" x14ac:dyDescent="0.25">
      <c r="A5" s="336" t="s">
        <v>76</v>
      </c>
      <c r="B5" s="27" t="s">
        <v>16</v>
      </c>
      <c r="C5" s="332">
        <v>2011</v>
      </c>
      <c r="D5" s="332">
        <v>2013</v>
      </c>
      <c r="E5" s="332">
        <v>2015</v>
      </c>
      <c r="F5" s="332">
        <v>2017</v>
      </c>
      <c r="K5" s="173"/>
      <c r="L5" s="173"/>
      <c r="M5" s="173"/>
      <c r="N5" s="173"/>
    </row>
    <row r="6" spans="1:15" x14ac:dyDescent="0.25">
      <c r="A6" s="336"/>
      <c r="B6" s="8" t="s">
        <v>26</v>
      </c>
      <c r="C6" s="333"/>
      <c r="D6" s="333"/>
      <c r="E6" s="333"/>
      <c r="F6" s="333"/>
      <c r="I6" s="144"/>
      <c r="J6" s="150"/>
      <c r="K6" s="173"/>
      <c r="L6" s="173"/>
      <c r="M6" s="173"/>
      <c r="N6" s="173"/>
      <c r="O6" s="173"/>
    </row>
    <row r="7" spans="1:15" x14ac:dyDescent="0.25">
      <c r="A7" s="227" t="s">
        <v>82</v>
      </c>
      <c r="B7" s="3" t="s">
        <v>9</v>
      </c>
      <c r="C7" s="5">
        <v>341804.49679470999</v>
      </c>
      <c r="D7" s="5">
        <v>397635.90068348998</v>
      </c>
      <c r="E7" s="5">
        <v>395492.07413759996</v>
      </c>
      <c r="F7" s="5">
        <v>412069.27</v>
      </c>
      <c r="I7" s="35"/>
      <c r="J7" s="144"/>
      <c r="K7" s="173"/>
      <c r="L7" s="173"/>
      <c r="M7" s="173"/>
      <c r="N7" s="173"/>
      <c r="O7" s="173"/>
    </row>
    <row r="8" spans="1:15" x14ac:dyDescent="0.25">
      <c r="A8" s="228"/>
      <c r="B8" s="3" t="s">
        <v>10</v>
      </c>
      <c r="C8" s="5">
        <v>299572.15211555001</v>
      </c>
      <c r="D8" s="5">
        <v>329815.54047093005</v>
      </c>
      <c r="E8" s="5">
        <v>351860.74028159998</v>
      </c>
      <c r="F8" s="5">
        <v>365486.7</v>
      </c>
      <c r="I8" s="35"/>
      <c r="J8" s="161"/>
      <c r="K8" s="173"/>
      <c r="L8" s="173"/>
      <c r="M8" s="173"/>
      <c r="N8" s="173"/>
      <c r="O8" s="173"/>
    </row>
    <row r="9" spans="1:15" x14ac:dyDescent="0.25">
      <c r="A9" s="335"/>
      <c r="B9" s="3" t="s">
        <v>8</v>
      </c>
      <c r="C9" s="5">
        <v>324719.47584679996</v>
      </c>
      <c r="D9" s="5">
        <v>369301.89334681997</v>
      </c>
      <c r="E9" s="5">
        <v>376490.53087359993</v>
      </c>
      <c r="F9" s="5">
        <v>391778.21</v>
      </c>
      <c r="I9" s="35"/>
      <c r="J9" s="161"/>
      <c r="K9" s="173"/>
      <c r="L9" s="173"/>
      <c r="M9" s="173"/>
      <c r="N9" s="173"/>
      <c r="O9" s="173"/>
    </row>
    <row r="10" spans="1:15" x14ac:dyDescent="0.25">
      <c r="A10" s="227" t="s">
        <v>85</v>
      </c>
      <c r="B10" s="3" t="s">
        <v>9</v>
      </c>
      <c r="C10" s="5">
        <v>498409.27382448001</v>
      </c>
      <c r="D10" s="5">
        <v>583518.91405317001</v>
      </c>
      <c r="E10" s="5">
        <v>591098.89365119988</v>
      </c>
      <c r="F10" s="5">
        <v>620792.51</v>
      </c>
      <c r="I10" s="144"/>
      <c r="J10" s="161"/>
      <c r="K10" s="173"/>
      <c r="L10" s="173"/>
      <c r="M10" s="173"/>
      <c r="N10" s="173"/>
      <c r="O10" s="173"/>
    </row>
    <row r="11" spans="1:15" x14ac:dyDescent="0.25">
      <c r="A11" s="228"/>
      <c r="B11" s="3" t="s">
        <v>10</v>
      </c>
      <c r="C11" s="5">
        <v>360227.16557399998</v>
      </c>
      <c r="D11" s="5">
        <v>416524.16323286999</v>
      </c>
      <c r="E11" s="5">
        <v>418091.64460799994</v>
      </c>
      <c r="F11" s="5">
        <v>463702.04</v>
      </c>
      <c r="I11" s="144"/>
      <c r="J11" s="161"/>
      <c r="K11" s="173"/>
      <c r="L11" s="173"/>
      <c r="M11" s="173"/>
      <c r="N11" s="173"/>
      <c r="O11" s="173"/>
    </row>
    <row r="12" spans="1:15" x14ac:dyDescent="0.25">
      <c r="A12" s="335"/>
      <c r="B12" s="3" t="s">
        <v>8</v>
      </c>
      <c r="C12" s="5">
        <v>442957.06767083</v>
      </c>
      <c r="D12" s="5">
        <v>513857.16716113</v>
      </c>
      <c r="E12" s="5">
        <v>516927.1418431999</v>
      </c>
      <c r="F12" s="5">
        <v>552799.31000000006</v>
      </c>
      <c r="I12" s="144"/>
      <c r="J12" s="161"/>
      <c r="K12" s="173"/>
      <c r="L12" s="173"/>
      <c r="M12" s="173"/>
      <c r="N12" s="173"/>
      <c r="O12" s="173"/>
    </row>
    <row r="13" spans="1:15" s="173" customFormat="1" x14ac:dyDescent="0.25">
      <c r="A13" s="227" t="s">
        <v>8</v>
      </c>
      <c r="B13" s="171" t="s">
        <v>9</v>
      </c>
      <c r="C13" s="5">
        <v>460656.65034873999</v>
      </c>
      <c r="D13" s="5">
        <v>540649.42863322992</v>
      </c>
      <c r="E13" s="5">
        <v>546441.05802879995</v>
      </c>
      <c r="F13" s="5">
        <v>620792.51</v>
      </c>
    </row>
    <row r="14" spans="1:15" s="173" customFormat="1" x14ac:dyDescent="0.25">
      <c r="A14" s="228"/>
      <c r="B14" s="171" t="s">
        <v>10</v>
      </c>
      <c r="C14" s="5">
        <v>345454.64401424001</v>
      </c>
      <c r="D14" s="5">
        <v>396486.95293630002</v>
      </c>
      <c r="E14" s="5">
        <v>402645.96035839996</v>
      </c>
      <c r="F14" s="5">
        <v>463702.04</v>
      </c>
    </row>
    <row r="15" spans="1:15" s="173" customFormat="1" x14ac:dyDescent="0.25">
      <c r="A15" s="335"/>
      <c r="B15" s="171" t="s">
        <v>8</v>
      </c>
      <c r="C15" s="5">
        <v>414335.67468080996</v>
      </c>
      <c r="D15" s="5">
        <v>480491.15570429002</v>
      </c>
      <c r="E15" s="5">
        <v>484568.44613759994</v>
      </c>
      <c r="F15" s="5">
        <v>552799.31000000006</v>
      </c>
    </row>
    <row r="16" spans="1:15" x14ac:dyDescent="0.25">
      <c r="A16" s="235" t="s">
        <v>181</v>
      </c>
      <c r="B16" s="235"/>
      <c r="C16" s="235"/>
      <c r="D16" s="235"/>
      <c r="E16" s="235"/>
      <c r="F16" s="235"/>
      <c r="G16" s="92"/>
      <c r="L16" s="173"/>
      <c r="M16" s="173"/>
      <c r="N16" s="173"/>
      <c r="O16" s="173"/>
    </row>
    <row r="17" spans="1:15" x14ac:dyDescent="0.25">
      <c r="L17" s="173"/>
      <c r="M17" s="173"/>
      <c r="N17" s="173"/>
      <c r="O17" s="173"/>
    </row>
    <row r="18" spans="1:15" s="144" customFormat="1" x14ac:dyDescent="0.25">
      <c r="A18" s="292" t="s">
        <v>398</v>
      </c>
      <c r="B18" s="296"/>
      <c r="C18" s="296"/>
      <c r="D18" s="296"/>
      <c r="E18" s="296"/>
      <c r="F18" s="296"/>
      <c r="G18" s="296"/>
      <c r="H18" s="296"/>
      <c r="I18" s="296"/>
      <c r="L18" s="173"/>
      <c r="M18" s="173"/>
      <c r="N18" s="173"/>
      <c r="O18" s="173"/>
    </row>
    <row r="19" spans="1:15" s="144" customFormat="1" x14ac:dyDescent="0.25">
      <c r="A19" s="232" t="s">
        <v>180</v>
      </c>
      <c r="B19" s="232"/>
      <c r="C19" s="232"/>
      <c r="D19" s="232"/>
      <c r="E19" s="232"/>
      <c r="F19" s="232"/>
      <c r="G19" s="232"/>
      <c r="H19" s="232"/>
      <c r="I19" s="232"/>
      <c r="J19" s="232"/>
      <c r="L19" s="173"/>
      <c r="M19" s="173"/>
    </row>
    <row r="20" spans="1:15" s="144" customFormat="1" x14ac:dyDescent="0.25">
      <c r="L20" s="173"/>
      <c r="M20" s="173"/>
    </row>
    <row r="21" spans="1:15" s="144" customFormat="1" x14ac:dyDescent="0.25">
      <c r="A21" s="327" t="s">
        <v>261</v>
      </c>
      <c r="B21" s="328"/>
      <c r="C21" s="316">
        <v>2013</v>
      </c>
      <c r="D21" s="317"/>
      <c r="E21" s="316">
        <v>2015</v>
      </c>
      <c r="F21" s="317"/>
      <c r="G21" s="316">
        <v>2017</v>
      </c>
      <c r="H21" s="317"/>
      <c r="L21" s="173"/>
      <c r="M21" s="173"/>
      <c r="N21" s="173"/>
    </row>
    <row r="22" spans="1:15" s="144" customFormat="1" ht="30" x14ac:dyDescent="0.25">
      <c r="A22" s="329"/>
      <c r="B22" s="330"/>
      <c r="C22" s="139" t="s">
        <v>144</v>
      </c>
      <c r="D22" s="139" t="s">
        <v>182</v>
      </c>
      <c r="E22" s="139" t="s">
        <v>144</v>
      </c>
      <c r="F22" s="139" t="s">
        <v>182</v>
      </c>
      <c r="G22" s="139" t="s">
        <v>144</v>
      </c>
      <c r="H22" s="139" t="s">
        <v>182</v>
      </c>
      <c r="L22" s="173"/>
      <c r="M22" s="173"/>
      <c r="N22" s="173"/>
    </row>
    <row r="23" spans="1:15" s="144" customFormat="1" x14ac:dyDescent="0.25">
      <c r="A23" s="325" t="s">
        <v>82</v>
      </c>
      <c r="B23" s="142" t="s">
        <v>9</v>
      </c>
      <c r="C23" s="5">
        <v>345017.59999999998</v>
      </c>
      <c r="D23" s="5">
        <v>6974.8670000000002</v>
      </c>
      <c r="E23" s="5">
        <v>377032.6</v>
      </c>
      <c r="F23" s="5">
        <v>6619.848</v>
      </c>
      <c r="G23" s="5">
        <v>412069.3</v>
      </c>
      <c r="H23" s="5">
        <v>6776.3270000000002</v>
      </c>
      <c r="L23" s="173"/>
      <c r="M23" s="173"/>
      <c r="N23" s="173"/>
    </row>
    <row r="24" spans="1:15" s="144" customFormat="1" x14ac:dyDescent="0.25">
      <c r="A24" s="334"/>
      <c r="B24" s="142" t="s">
        <v>10</v>
      </c>
      <c r="C24" s="5">
        <v>286171.8</v>
      </c>
      <c r="D24" s="5">
        <v>5668.88</v>
      </c>
      <c r="E24" s="5">
        <v>335437.7</v>
      </c>
      <c r="F24" s="5">
        <v>6603.2619999999997</v>
      </c>
      <c r="G24" s="5">
        <v>365486.7</v>
      </c>
      <c r="H24" s="5">
        <v>5289.1</v>
      </c>
      <c r="L24" s="173"/>
      <c r="N24" s="173"/>
    </row>
    <row r="25" spans="1:15" s="144" customFormat="1" x14ac:dyDescent="0.25">
      <c r="A25" s="326"/>
      <c r="B25" s="142" t="s">
        <v>8</v>
      </c>
      <c r="C25" s="5">
        <v>320433</v>
      </c>
      <c r="D25" s="5">
        <v>5437.335</v>
      </c>
      <c r="E25" s="5">
        <v>358917.9</v>
      </c>
      <c r="F25" s="5">
        <v>6100.0950000000003</v>
      </c>
      <c r="G25" s="5">
        <v>391778.2</v>
      </c>
      <c r="H25" s="5">
        <v>4723.2430000000004</v>
      </c>
      <c r="L25" s="173"/>
      <c r="N25" s="173"/>
    </row>
    <row r="26" spans="1:15" s="144" customFormat="1" x14ac:dyDescent="0.25">
      <c r="A26" s="325" t="s">
        <v>85</v>
      </c>
      <c r="B26" s="142" t="s">
        <v>9</v>
      </c>
      <c r="C26" s="5">
        <v>506303.1</v>
      </c>
      <c r="D26" s="5">
        <v>10425.11</v>
      </c>
      <c r="E26" s="5">
        <v>563509.5</v>
      </c>
      <c r="F26" s="5">
        <v>10674.18</v>
      </c>
      <c r="G26" s="5">
        <v>620792.5</v>
      </c>
      <c r="H26" s="5">
        <v>11804.03</v>
      </c>
      <c r="L26" s="173"/>
      <c r="N26" s="173"/>
    </row>
    <row r="27" spans="1:15" s="144" customFormat="1" x14ac:dyDescent="0.25">
      <c r="A27" s="334"/>
      <c r="B27" s="142" t="s">
        <v>10</v>
      </c>
      <c r="C27" s="5">
        <v>361406.4</v>
      </c>
      <c r="D27" s="5">
        <v>7465.9250000000002</v>
      </c>
      <c r="E27" s="5">
        <v>398577.3</v>
      </c>
      <c r="F27" s="5">
        <v>6678.4889999999996</v>
      </c>
      <c r="G27" s="5">
        <v>463702</v>
      </c>
      <c r="H27" s="5">
        <v>8076.4459999999999</v>
      </c>
      <c r="L27" s="173"/>
      <c r="N27" s="173"/>
    </row>
    <row r="28" spans="1:15" s="144" customFormat="1" x14ac:dyDescent="0.25">
      <c r="A28" s="326"/>
      <c r="B28" s="142" t="s">
        <v>8</v>
      </c>
      <c r="C28" s="5">
        <v>445859.6</v>
      </c>
      <c r="D28" s="5">
        <v>8349.7860000000001</v>
      </c>
      <c r="E28" s="5">
        <v>492799.7</v>
      </c>
      <c r="F28" s="5">
        <v>8514.8040000000001</v>
      </c>
      <c r="G28" s="5">
        <v>552799.30000000005</v>
      </c>
      <c r="H28" s="5">
        <v>9526.4809999999998</v>
      </c>
      <c r="L28" s="173"/>
      <c r="N28" s="173"/>
    </row>
    <row r="29" spans="1:15" s="144" customFormat="1" x14ac:dyDescent="0.25">
      <c r="A29" s="235" t="s">
        <v>181</v>
      </c>
      <c r="B29" s="235"/>
      <c r="C29" s="235"/>
      <c r="D29" s="235"/>
      <c r="E29" s="235"/>
      <c r="F29" s="235"/>
      <c r="G29" s="235"/>
      <c r="H29" s="235"/>
    </row>
    <row r="30" spans="1:15" s="144" customFormat="1" x14ac:dyDescent="0.25"/>
    <row r="31" spans="1:15" s="144" customFormat="1" x14ac:dyDescent="0.25"/>
    <row r="32" spans="1:15" s="144" customFormat="1" x14ac:dyDescent="0.25"/>
    <row r="33" spans="2:6" s="144" customFormat="1" x14ac:dyDescent="0.25">
      <c r="B33" s="170"/>
    </row>
    <row r="34" spans="2:6" s="144" customFormat="1" x14ac:dyDescent="0.25">
      <c r="B34" s="170"/>
    </row>
    <row r="35" spans="2:6" s="144" customFormat="1" x14ac:dyDescent="0.25">
      <c r="B35" s="170"/>
      <c r="C35" s="4"/>
    </row>
    <row r="36" spans="2:6" s="144" customFormat="1" x14ac:dyDescent="0.25">
      <c r="B36" s="170"/>
      <c r="C36" s="4"/>
    </row>
    <row r="37" spans="2:6" x14ac:dyDescent="0.25">
      <c r="B37" s="170"/>
      <c r="C37" s="4"/>
      <c r="D37" s="144"/>
      <c r="E37" s="144"/>
      <c r="F37" s="144"/>
    </row>
    <row r="38" spans="2:6" x14ac:dyDescent="0.25">
      <c r="B38" s="170"/>
      <c r="C38" s="144"/>
      <c r="D38" s="144"/>
      <c r="E38" s="144"/>
      <c r="F38" s="144"/>
    </row>
    <row r="39" spans="2:6" x14ac:dyDescent="0.25">
      <c r="B39" s="144"/>
      <c r="C39" s="144"/>
      <c r="D39" s="144"/>
      <c r="E39" s="144"/>
      <c r="F39" s="144"/>
    </row>
    <row r="40" spans="2:6" x14ac:dyDescent="0.25">
      <c r="B40" s="144"/>
      <c r="C40" s="144"/>
      <c r="D40" s="144"/>
      <c r="E40" s="144"/>
      <c r="F40" s="144"/>
    </row>
    <row r="41" spans="2:6" x14ac:dyDescent="0.25">
      <c r="B41" s="144"/>
      <c r="C41" s="144"/>
      <c r="D41" s="144"/>
      <c r="E41" s="144"/>
      <c r="F41" s="144"/>
    </row>
    <row r="42" spans="2:6" x14ac:dyDescent="0.25">
      <c r="B42" s="144"/>
      <c r="C42" s="144"/>
      <c r="D42" s="144"/>
      <c r="E42" s="144"/>
      <c r="F42" s="144"/>
    </row>
  </sheetData>
  <mergeCells count="20">
    <mergeCell ref="A2:I2"/>
    <mergeCell ref="A5:A6"/>
    <mergeCell ref="C5:C6"/>
    <mergeCell ref="D5:D6"/>
    <mergeCell ref="A7:A9"/>
    <mergeCell ref="A3:J3"/>
    <mergeCell ref="A29:H29"/>
    <mergeCell ref="F5:F6"/>
    <mergeCell ref="A18:I18"/>
    <mergeCell ref="A19:J19"/>
    <mergeCell ref="A16:F16"/>
    <mergeCell ref="A21:B22"/>
    <mergeCell ref="C21:D21"/>
    <mergeCell ref="E21:F21"/>
    <mergeCell ref="G21:H21"/>
    <mergeCell ref="A23:A25"/>
    <mergeCell ref="A26:A28"/>
    <mergeCell ref="A10:A12"/>
    <mergeCell ref="E5:E6"/>
    <mergeCell ref="A13:A15"/>
  </mergeCells>
  <hyperlinks>
    <hyperlink ref="A1" location="Índice!A1" display="Índice" xr:uid="{A494A04A-6EEA-4E1C-BE2C-C464F6CC29CD}"/>
  </hyperlink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33"/>
  <sheetViews>
    <sheetView workbookViewId="0"/>
  </sheetViews>
  <sheetFormatPr baseColWidth="10" defaultRowHeight="15" x14ac:dyDescent="0.25"/>
  <cols>
    <col min="1" max="1" width="14.5703125" customWidth="1"/>
    <col min="10" max="10" width="12" bestFit="1" customWidth="1"/>
  </cols>
  <sheetData>
    <row r="1" spans="1:11" s="204" customFormat="1" x14ac:dyDescent="0.25">
      <c r="A1" s="207" t="s">
        <v>273</v>
      </c>
    </row>
    <row r="2" spans="1:11" x14ac:dyDescent="0.25">
      <c r="A2" s="292" t="s">
        <v>399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1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1" s="144" customForma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</row>
    <row r="5" spans="1:11" s="144" customFormat="1" x14ac:dyDescent="0.25">
      <c r="A5" s="34" t="s">
        <v>231</v>
      </c>
      <c r="B5" s="145">
        <v>2011</v>
      </c>
      <c r="C5" s="145">
        <v>2013</v>
      </c>
      <c r="D5" s="145">
        <v>2015</v>
      </c>
      <c r="E5" s="145">
        <v>2017</v>
      </c>
    </row>
    <row r="6" spans="1:11" s="144" customFormat="1" x14ac:dyDescent="0.25">
      <c r="A6" s="137" t="s">
        <v>21</v>
      </c>
      <c r="B6" s="5">
        <v>206299.56404286998</v>
      </c>
      <c r="C6" s="5">
        <v>222008.29272378</v>
      </c>
      <c r="D6" s="5">
        <v>213653.81966719998</v>
      </c>
      <c r="E6" s="5">
        <v>225991.81</v>
      </c>
    </row>
    <row r="7" spans="1:11" s="144" customFormat="1" x14ac:dyDescent="0.25">
      <c r="A7" s="34" t="s">
        <v>22</v>
      </c>
      <c r="B7" s="5">
        <v>265496.78887683997</v>
      </c>
      <c r="C7" s="5">
        <v>300276.68870057003</v>
      </c>
      <c r="D7" s="5">
        <v>298624.67761279998</v>
      </c>
      <c r="E7" s="5">
        <v>308606.59999999998</v>
      </c>
      <c r="K7" s="4"/>
    </row>
    <row r="8" spans="1:11" s="144" customFormat="1" x14ac:dyDescent="0.25">
      <c r="A8" s="34" t="s">
        <v>23</v>
      </c>
      <c r="B8" s="5">
        <v>398444.95202820003</v>
      </c>
      <c r="C8" s="5">
        <v>447884.24430030002</v>
      </c>
      <c r="D8" s="5">
        <v>452151.42825599993</v>
      </c>
      <c r="E8" s="5">
        <v>460234.99</v>
      </c>
      <c r="K8" s="4"/>
    </row>
    <row r="9" spans="1:11" s="144" customFormat="1" x14ac:dyDescent="0.25">
      <c r="A9" s="142" t="s">
        <v>8</v>
      </c>
      <c r="B9" s="5">
        <v>324719.47584679996</v>
      </c>
      <c r="C9" s="178">
        <v>369301.89334681997</v>
      </c>
      <c r="D9" s="5">
        <v>376490.53087359993</v>
      </c>
      <c r="E9" s="5">
        <v>391778.21</v>
      </c>
      <c r="K9" s="4"/>
    </row>
    <row r="10" spans="1:11" s="144" customFormat="1" x14ac:dyDescent="0.25">
      <c r="A10" s="235" t="s">
        <v>181</v>
      </c>
      <c r="B10" s="235"/>
      <c r="C10" s="235"/>
      <c r="D10" s="235"/>
      <c r="E10" s="235"/>
      <c r="F10" s="92"/>
      <c r="K10" s="4"/>
    </row>
    <row r="11" spans="1:11" s="144" customFormat="1" x14ac:dyDescent="0.25">
      <c r="K11" s="4"/>
    </row>
    <row r="12" spans="1:11" s="144" customFormat="1" x14ac:dyDescent="0.25">
      <c r="A12" s="292" t="s">
        <v>400</v>
      </c>
      <c r="B12" s="296"/>
      <c r="C12" s="296"/>
      <c r="D12" s="296"/>
      <c r="E12" s="296"/>
      <c r="F12" s="296"/>
      <c r="G12" s="296"/>
      <c r="H12" s="296"/>
      <c r="I12" s="296"/>
      <c r="J12" s="296"/>
    </row>
    <row r="13" spans="1:11" s="144" customFormat="1" x14ac:dyDescent="0.25"/>
    <row r="14" spans="1:11" s="144" customFormat="1" x14ac:dyDescent="0.25">
      <c r="A14" s="337" t="s">
        <v>231</v>
      </c>
      <c r="B14" s="316">
        <v>2013</v>
      </c>
      <c r="C14" s="317"/>
      <c r="D14" s="316">
        <v>2015</v>
      </c>
      <c r="E14" s="317"/>
      <c r="F14" s="316">
        <v>2017</v>
      </c>
      <c r="G14" s="317"/>
    </row>
    <row r="15" spans="1:11" s="144" customFormat="1" ht="30" x14ac:dyDescent="0.25">
      <c r="A15" s="337"/>
      <c r="B15" s="139" t="s">
        <v>144</v>
      </c>
      <c r="C15" s="139" t="s">
        <v>182</v>
      </c>
      <c r="D15" s="139" t="s">
        <v>144</v>
      </c>
      <c r="E15" s="139" t="s">
        <v>182</v>
      </c>
      <c r="F15" s="139" t="s">
        <v>144</v>
      </c>
      <c r="G15" s="139" t="s">
        <v>182</v>
      </c>
    </row>
    <row r="16" spans="1:11" s="144" customFormat="1" x14ac:dyDescent="0.25">
      <c r="A16" s="137" t="s">
        <v>21</v>
      </c>
      <c r="B16" s="5">
        <v>192630.39999999999</v>
      </c>
      <c r="C16" s="5">
        <v>4964.2974616637048</v>
      </c>
      <c r="D16" s="5">
        <v>203681.6</v>
      </c>
      <c r="E16" s="5">
        <v>4678.1621254906167</v>
      </c>
      <c r="F16" s="5">
        <v>225991.8</v>
      </c>
      <c r="G16" s="5">
        <v>4801.9255795498666</v>
      </c>
    </row>
    <row r="17" spans="1:8" s="144" customFormat="1" x14ac:dyDescent="0.25">
      <c r="A17" s="34" t="s">
        <v>22</v>
      </c>
      <c r="B17" s="5">
        <v>260541.7</v>
      </c>
      <c r="C17" s="5">
        <v>4145.8295528407089</v>
      </c>
      <c r="D17" s="5">
        <v>284686.40000000002</v>
      </c>
      <c r="E17" s="5">
        <v>4315.625140963296</v>
      </c>
      <c r="F17" s="5">
        <v>308606.59999999998</v>
      </c>
      <c r="G17" s="5">
        <v>4369.6133988688116</v>
      </c>
    </row>
    <row r="18" spans="1:8" s="144" customFormat="1" x14ac:dyDescent="0.25">
      <c r="A18" s="34" t="s">
        <v>23</v>
      </c>
      <c r="B18" s="5">
        <v>388616.7</v>
      </c>
      <c r="C18" s="5">
        <v>10373.132310548857</v>
      </c>
      <c r="D18" s="5">
        <v>431047.4</v>
      </c>
      <c r="E18" s="5">
        <v>7762.9597324097431</v>
      </c>
      <c r="F18" s="5">
        <v>460235</v>
      </c>
      <c r="G18" s="5">
        <v>6312.8213942283255</v>
      </c>
    </row>
    <row r="19" spans="1:8" s="144" customFormat="1" x14ac:dyDescent="0.25">
      <c r="A19" s="307" t="s">
        <v>181</v>
      </c>
      <c r="B19" s="307"/>
      <c r="C19" s="307"/>
      <c r="D19" s="307"/>
      <c r="E19" s="307"/>
      <c r="F19" s="307"/>
      <c r="G19" s="307"/>
    </row>
    <row r="21" spans="1:8" x14ac:dyDescent="0.25">
      <c r="B21" s="173"/>
      <c r="C21" s="173"/>
      <c r="D21" s="173"/>
    </row>
    <row r="22" spans="1:8" x14ac:dyDescent="0.25">
      <c r="E22" s="144"/>
      <c r="F22" s="144"/>
      <c r="G22" s="144"/>
      <c r="H22" s="144"/>
    </row>
    <row r="23" spans="1:8" x14ac:dyDescent="0.25">
      <c r="B23" s="177"/>
      <c r="C23" s="173"/>
      <c r="D23" s="4"/>
      <c r="E23" s="144"/>
      <c r="F23" s="144"/>
      <c r="G23" s="144"/>
      <c r="H23" s="144"/>
    </row>
    <row r="24" spans="1:8" x14ac:dyDescent="0.25">
      <c r="B24" s="173"/>
      <c r="C24" s="173"/>
      <c r="D24" s="4"/>
      <c r="E24" s="144"/>
      <c r="F24" s="173"/>
      <c r="G24" s="144"/>
      <c r="H24" s="144"/>
    </row>
    <row r="25" spans="1:8" x14ac:dyDescent="0.25">
      <c r="B25" s="173"/>
      <c r="C25" s="173"/>
      <c r="D25" s="4"/>
      <c r="E25" s="144"/>
      <c r="F25" s="173"/>
      <c r="G25" s="144"/>
      <c r="H25" s="144"/>
    </row>
    <row r="26" spans="1:8" x14ac:dyDescent="0.25">
      <c r="B26" s="173"/>
      <c r="C26" s="173"/>
      <c r="D26" s="4"/>
      <c r="F26" s="173"/>
    </row>
    <row r="28" spans="1:8" x14ac:dyDescent="0.25">
      <c r="B28" s="170"/>
      <c r="C28" s="173"/>
    </row>
    <row r="29" spans="1:8" x14ac:dyDescent="0.25">
      <c r="B29" s="170"/>
    </row>
    <row r="30" spans="1:8" x14ac:dyDescent="0.25">
      <c r="B30" s="170"/>
      <c r="C30" s="186"/>
    </row>
    <row r="31" spans="1:8" x14ac:dyDescent="0.25">
      <c r="B31" s="170"/>
      <c r="C31" s="173"/>
    </row>
    <row r="32" spans="1:8" x14ac:dyDescent="0.25">
      <c r="B32" s="170"/>
      <c r="C32" s="186"/>
    </row>
    <row r="33" spans="2:2" x14ac:dyDescent="0.25">
      <c r="B33" s="170"/>
    </row>
  </sheetData>
  <mergeCells count="9">
    <mergeCell ref="A19:G19"/>
    <mergeCell ref="A2:J2"/>
    <mergeCell ref="A3:J3"/>
    <mergeCell ref="B14:C14"/>
    <mergeCell ref="D14:E14"/>
    <mergeCell ref="F14:G14"/>
    <mergeCell ref="A10:E10"/>
    <mergeCell ref="A14:A15"/>
    <mergeCell ref="A12:J12"/>
  </mergeCells>
  <hyperlinks>
    <hyperlink ref="A1" location="Índice!A1" display="Índice" xr:uid="{5E8959E7-4010-4CA3-B434-161010B93984}"/>
  </hyperlink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AB72-35DB-4F31-93A3-432DAF37A382}">
  <dimension ref="A1:AN39"/>
  <sheetViews>
    <sheetView workbookViewId="0"/>
  </sheetViews>
  <sheetFormatPr baseColWidth="10" defaultRowHeight="15" x14ac:dyDescent="0.25"/>
  <cols>
    <col min="1" max="1" width="21.5703125" style="204" bestFit="1" customWidth="1"/>
    <col min="2" max="2" width="11.7109375" style="204" customWidth="1"/>
    <col min="3" max="8" width="11.42578125" style="204"/>
    <col min="9" max="9" width="10.5703125" style="204" customWidth="1"/>
    <col min="10" max="14" width="11.42578125" style="204"/>
    <col min="15" max="40" width="9.140625" style="204" bestFit="1" customWidth="1"/>
    <col min="41" max="16384" width="11.42578125" style="204"/>
  </cols>
  <sheetData>
    <row r="1" spans="1:40" x14ac:dyDescent="0.25">
      <c r="A1" s="207" t="s">
        <v>273</v>
      </c>
    </row>
    <row r="2" spans="1:40" x14ac:dyDescent="0.25">
      <c r="A2" s="292" t="s">
        <v>410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40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5" spans="1:40" x14ac:dyDescent="0.25">
      <c r="A5" s="338" t="s">
        <v>45</v>
      </c>
      <c r="B5" s="262">
        <v>1990</v>
      </c>
      <c r="C5" s="262"/>
      <c r="D5" s="262"/>
      <c r="E5" s="245">
        <v>1992</v>
      </c>
      <c r="F5" s="259"/>
      <c r="G5" s="259"/>
      <c r="H5" s="245">
        <v>1994</v>
      </c>
      <c r="I5" s="259"/>
      <c r="J5" s="259"/>
      <c r="K5" s="245">
        <v>1996</v>
      </c>
      <c r="L5" s="259"/>
      <c r="M5" s="259"/>
      <c r="N5" s="245">
        <v>1998</v>
      </c>
      <c r="O5" s="259"/>
      <c r="P5" s="259"/>
      <c r="Q5" s="262">
        <v>2000</v>
      </c>
      <c r="R5" s="262"/>
      <c r="S5" s="262"/>
      <c r="T5" s="262">
        <v>2003</v>
      </c>
      <c r="U5" s="262"/>
      <c r="V5" s="262"/>
      <c r="W5" s="245">
        <v>2006</v>
      </c>
      <c r="X5" s="259"/>
      <c r="Y5" s="259"/>
      <c r="Z5" s="245">
        <v>2009</v>
      </c>
      <c r="AA5" s="259"/>
      <c r="AB5" s="259"/>
      <c r="AC5" s="245">
        <v>2011</v>
      </c>
      <c r="AD5" s="259"/>
      <c r="AE5" s="259"/>
      <c r="AF5" s="245">
        <v>2013</v>
      </c>
      <c r="AG5" s="259"/>
      <c r="AH5" s="259"/>
      <c r="AI5" s="262">
        <v>2015</v>
      </c>
      <c r="AJ5" s="262"/>
      <c r="AK5" s="262"/>
      <c r="AL5" s="262">
        <v>2017</v>
      </c>
      <c r="AM5" s="262"/>
      <c r="AN5" s="262"/>
    </row>
    <row r="6" spans="1:40" x14ac:dyDescent="0.25">
      <c r="A6" s="338"/>
      <c r="B6" s="198" t="s">
        <v>9</v>
      </c>
      <c r="C6" s="198" t="s">
        <v>10</v>
      </c>
      <c r="D6" s="198" t="s">
        <v>8</v>
      </c>
      <c r="E6" s="198" t="s">
        <v>9</v>
      </c>
      <c r="F6" s="198" t="s">
        <v>10</v>
      </c>
      <c r="G6" s="198" t="s">
        <v>8</v>
      </c>
      <c r="H6" s="198" t="s">
        <v>9</v>
      </c>
      <c r="I6" s="198" t="s">
        <v>10</v>
      </c>
      <c r="J6" s="198" t="s">
        <v>8</v>
      </c>
      <c r="K6" s="198" t="s">
        <v>9</v>
      </c>
      <c r="L6" s="198" t="s">
        <v>10</v>
      </c>
      <c r="M6" s="198" t="s">
        <v>8</v>
      </c>
      <c r="N6" s="198" t="s">
        <v>9</v>
      </c>
      <c r="O6" s="198" t="s">
        <v>10</v>
      </c>
      <c r="P6" s="198" t="s">
        <v>8</v>
      </c>
      <c r="Q6" s="198" t="s">
        <v>9</v>
      </c>
      <c r="R6" s="198" t="s">
        <v>10</v>
      </c>
      <c r="S6" s="198" t="s">
        <v>8</v>
      </c>
      <c r="T6" s="198" t="s">
        <v>9</v>
      </c>
      <c r="U6" s="198" t="s">
        <v>10</v>
      </c>
      <c r="V6" s="198" t="s">
        <v>8</v>
      </c>
      <c r="W6" s="198" t="s">
        <v>9</v>
      </c>
      <c r="X6" s="198" t="s">
        <v>10</v>
      </c>
      <c r="Y6" s="198" t="s">
        <v>8</v>
      </c>
      <c r="Z6" s="198" t="s">
        <v>9</v>
      </c>
      <c r="AA6" s="198" t="s">
        <v>10</v>
      </c>
      <c r="AB6" s="198" t="s">
        <v>8</v>
      </c>
      <c r="AC6" s="198" t="s">
        <v>9</v>
      </c>
      <c r="AD6" s="198" t="s">
        <v>10</v>
      </c>
      <c r="AE6" s="198" t="s">
        <v>8</v>
      </c>
      <c r="AF6" s="198" t="s">
        <v>9</v>
      </c>
      <c r="AG6" s="198" t="s">
        <v>10</v>
      </c>
      <c r="AH6" s="198" t="s">
        <v>8</v>
      </c>
      <c r="AI6" s="198" t="s">
        <v>9</v>
      </c>
      <c r="AJ6" s="198" t="s">
        <v>10</v>
      </c>
      <c r="AK6" s="198" t="s">
        <v>8</v>
      </c>
      <c r="AL6" s="198" t="s">
        <v>9</v>
      </c>
      <c r="AM6" s="198" t="s">
        <v>10</v>
      </c>
      <c r="AN6" s="198" t="s">
        <v>8</v>
      </c>
    </row>
    <row r="7" spans="1:40" x14ac:dyDescent="0.25">
      <c r="A7" s="201" t="s">
        <v>40</v>
      </c>
      <c r="B7" s="5">
        <v>988915</v>
      </c>
      <c r="C7" s="5">
        <v>513393</v>
      </c>
      <c r="D7" s="5">
        <v>1502308</v>
      </c>
      <c r="E7" s="5">
        <v>1047517</v>
      </c>
      <c r="F7" s="5">
        <v>556075</v>
      </c>
      <c r="G7" s="5">
        <f>E7+F7</f>
        <v>1603592</v>
      </c>
      <c r="H7" s="5">
        <v>993185</v>
      </c>
      <c r="I7" s="5">
        <v>525118</v>
      </c>
      <c r="J7" s="5">
        <f>H7+I7</f>
        <v>1518303</v>
      </c>
      <c r="K7" s="5">
        <v>964362</v>
      </c>
      <c r="L7" s="5">
        <v>534051</v>
      </c>
      <c r="M7" s="5">
        <f>K7+L7</f>
        <v>1498413</v>
      </c>
      <c r="N7" s="5">
        <v>873062</v>
      </c>
      <c r="O7" s="5">
        <v>533090</v>
      </c>
      <c r="P7" s="5">
        <f>N7+O7</f>
        <v>1406152</v>
      </c>
      <c r="Q7" s="5">
        <v>801277</v>
      </c>
      <c r="R7" s="5">
        <v>502937</v>
      </c>
      <c r="S7" s="5">
        <v>1304214</v>
      </c>
      <c r="T7" s="5">
        <v>804768</v>
      </c>
      <c r="U7" s="5">
        <v>515187</v>
      </c>
      <c r="V7" s="5">
        <f>T7+U7</f>
        <v>1319955</v>
      </c>
      <c r="W7" s="5">
        <v>863898</v>
      </c>
      <c r="X7" s="5">
        <v>550696</v>
      </c>
      <c r="Y7" s="5">
        <f>W7+X7</f>
        <v>1414594</v>
      </c>
      <c r="Z7" s="5">
        <v>799542</v>
      </c>
      <c r="AA7" s="5">
        <v>528602</v>
      </c>
      <c r="AB7" s="5">
        <f>Z7+AA7</f>
        <v>1328144</v>
      </c>
      <c r="AC7" s="5">
        <v>833995</v>
      </c>
      <c r="AD7" s="5">
        <v>572820</v>
      </c>
      <c r="AE7" s="5">
        <f>AC7+AD7</f>
        <v>1406815</v>
      </c>
      <c r="AF7" s="5">
        <v>803057</v>
      </c>
      <c r="AG7" s="5">
        <v>573465</v>
      </c>
      <c r="AH7" s="5">
        <v>1376522</v>
      </c>
      <c r="AI7" s="5">
        <v>821111</v>
      </c>
      <c r="AJ7" s="5">
        <v>608241</v>
      </c>
      <c r="AK7" s="5">
        <f>AI7+AJ7</f>
        <v>1429352</v>
      </c>
      <c r="AL7" s="5">
        <v>832705</v>
      </c>
      <c r="AM7" s="5">
        <v>640772</v>
      </c>
      <c r="AN7" s="5">
        <f>AL7+AM7</f>
        <v>1473477</v>
      </c>
    </row>
    <row r="8" spans="1:40" x14ac:dyDescent="0.25">
      <c r="A8" s="201" t="s">
        <v>41</v>
      </c>
      <c r="B8" s="5">
        <v>509205</v>
      </c>
      <c r="C8" s="5">
        <v>486805</v>
      </c>
      <c r="D8" s="5">
        <v>996010</v>
      </c>
      <c r="E8" s="5">
        <v>501478</v>
      </c>
      <c r="F8" s="5">
        <v>496844</v>
      </c>
      <c r="G8" s="5">
        <f t="shared" ref="G8:G12" si="0">E8+F8</f>
        <v>998322</v>
      </c>
      <c r="H8" s="5">
        <v>526935</v>
      </c>
      <c r="I8" s="5">
        <v>509223</v>
      </c>
      <c r="J8" s="5">
        <f t="shared" ref="J8:J12" si="1">H8+I8</f>
        <v>1036158</v>
      </c>
      <c r="K8" s="5">
        <v>612842</v>
      </c>
      <c r="L8" s="5">
        <v>598228</v>
      </c>
      <c r="M8" s="5">
        <f t="shared" ref="M8:M12" si="2">K8+L8</f>
        <v>1211070</v>
      </c>
      <c r="N8" s="5">
        <v>630283</v>
      </c>
      <c r="O8" s="5">
        <v>620017</v>
      </c>
      <c r="P8" s="5">
        <f t="shared" ref="P8:P12" si="3">N8+O8</f>
        <v>1250300</v>
      </c>
      <c r="Q8" s="5">
        <v>673359</v>
      </c>
      <c r="R8" s="5">
        <v>633571</v>
      </c>
      <c r="S8" s="5">
        <v>1306930</v>
      </c>
      <c r="T8" s="5">
        <v>752598</v>
      </c>
      <c r="U8" s="5">
        <v>703193</v>
      </c>
      <c r="V8" s="5">
        <f t="shared" ref="V8:V12" si="4">T8+U8</f>
        <v>1455791</v>
      </c>
      <c r="W8" s="5">
        <v>753649</v>
      </c>
      <c r="X8" s="5">
        <v>768115</v>
      </c>
      <c r="Y8" s="5">
        <f t="shared" ref="Y8:Y12" si="5">W8+X8</f>
        <v>1521764</v>
      </c>
      <c r="Z8" s="5">
        <v>741692</v>
      </c>
      <c r="AA8" s="5">
        <v>778115</v>
      </c>
      <c r="AB8" s="5">
        <f t="shared" ref="AB8:AB12" si="6">Z8+AA8</f>
        <v>1519807</v>
      </c>
      <c r="AC8" s="5">
        <v>799303</v>
      </c>
      <c r="AD8" s="5">
        <v>811823</v>
      </c>
      <c r="AE8" s="5">
        <f t="shared" ref="AE8:AE12" si="7">AC8+AD8</f>
        <v>1611126</v>
      </c>
      <c r="AF8" s="5">
        <v>802031</v>
      </c>
      <c r="AG8" s="5">
        <v>836561</v>
      </c>
      <c r="AH8" s="5">
        <v>1638592</v>
      </c>
      <c r="AI8" s="5">
        <v>813057</v>
      </c>
      <c r="AJ8" s="5">
        <v>837447</v>
      </c>
      <c r="AK8" s="5">
        <f t="shared" ref="AK8:AK12" si="8">AI8+AJ8</f>
        <v>1650504</v>
      </c>
      <c r="AL8" s="5">
        <v>748368</v>
      </c>
      <c r="AM8" s="5">
        <v>788693</v>
      </c>
      <c r="AN8" s="5">
        <f t="shared" ref="AN8:AN12" si="9">AL8+AM8</f>
        <v>1537061</v>
      </c>
    </row>
    <row r="9" spans="1:40" x14ac:dyDescent="0.25">
      <c r="A9" s="201" t="s">
        <v>42</v>
      </c>
      <c r="B9" s="5">
        <v>36908</v>
      </c>
      <c r="C9" s="5">
        <v>21483</v>
      </c>
      <c r="D9" s="5">
        <v>58391</v>
      </c>
      <c r="E9" s="5">
        <v>56770</v>
      </c>
      <c r="F9" s="5">
        <v>28436</v>
      </c>
      <c r="G9" s="5">
        <f t="shared" si="0"/>
        <v>85206</v>
      </c>
      <c r="H9" s="5">
        <v>64461</v>
      </c>
      <c r="I9" s="5">
        <v>42743</v>
      </c>
      <c r="J9" s="5">
        <f t="shared" si="1"/>
        <v>107204</v>
      </c>
      <c r="K9" s="5">
        <v>60125</v>
      </c>
      <c r="L9" s="5">
        <v>39747</v>
      </c>
      <c r="M9" s="5">
        <f t="shared" si="2"/>
        <v>99872</v>
      </c>
      <c r="N9" s="5">
        <v>71923</v>
      </c>
      <c r="O9" s="5">
        <v>44910</v>
      </c>
      <c r="P9" s="5">
        <f t="shared" si="3"/>
        <v>116833</v>
      </c>
      <c r="Q9" s="5">
        <v>69707</v>
      </c>
      <c r="R9" s="5">
        <v>54755</v>
      </c>
      <c r="S9" s="5">
        <v>124462</v>
      </c>
      <c r="T9" s="5">
        <v>110922</v>
      </c>
      <c r="U9" s="5">
        <v>79571</v>
      </c>
      <c r="V9" s="5">
        <f t="shared" si="4"/>
        <v>190493</v>
      </c>
      <c r="W9" s="5">
        <v>146043</v>
      </c>
      <c r="X9" s="5">
        <v>102580</v>
      </c>
      <c r="Y9" s="5">
        <f t="shared" si="5"/>
        <v>248623</v>
      </c>
      <c r="Z9" s="5">
        <v>129773</v>
      </c>
      <c r="AA9" s="5">
        <v>110390</v>
      </c>
      <c r="AB9" s="5">
        <f t="shared" si="6"/>
        <v>240163</v>
      </c>
      <c r="AC9" s="5">
        <v>174776</v>
      </c>
      <c r="AD9" s="5">
        <v>122439</v>
      </c>
      <c r="AE9" s="5">
        <f t="shared" si="7"/>
        <v>297215</v>
      </c>
      <c r="AF9" s="5">
        <v>181125</v>
      </c>
      <c r="AG9" s="5">
        <v>137964</v>
      </c>
      <c r="AH9" s="5">
        <v>319089</v>
      </c>
      <c r="AI9" s="5">
        <v>170135</v>
      </c>
      <c r="AJ9" s="5">
        <v>161368</v>
      </c>
      <c r="AK9" s="5">
        <f t="shared" si="8"/>
        <v>331503</v>
      </c>
      <c r="AL9" s="5">
        <v>165979</v>
      </c>
      <c r="AM9" s="5">
        <v>135007</v>
      </c>
      <c r="AN9" s="5">
        <f t="shared" si="9"/>
        <v>300986</v>
      </c>
    </row>
    <row r="10" spans="1:40" x14ac:dyDescent="0.25">
      <c r="A10" s="201" t="s">
        <v>43</v>
      </c>
      <c r="B10" s="5">
        <v>127873</v>
      </c>
      <c r="C10" s="5">
        <v>91056</v>
      </c>
      <c r="D10" s="5">
        <v>218929</v>
      </c>
      <c r="E10" s="5">
        <v>90225</v>
      </c>
      <c r="F10" s="5">
        <v>75059</v>
      </c>
      <c r="G10" s="5">
        <f t="shared" si="0"/>
        <v>165284</v>
      </c>
      <c r="H10" s="5">
        <v>106290</v>
      </c>
      <c r="I10" s="5">
        <v>88015</v>
      </c>
      <c r="J10" s="5">
        <f t="shared" si="1"/>
        <v>194305</v>
      </c>
      <c r="K10" s="5">
        <v>79027</v>
      </c>
      <c r="L10" s="5">
        <v>75031</v>
      </c>
      <c r="M10" s="5">
        <f t="shared" si="2"/>
        <v>154058</v>
      </c>
      <c r="N10" s="5">
        <v>151883</v>
      </c>
      <c r="O10" s="5">
        <v>116711</v>
      </c>
      <c r="P10" s="5">
        <f t="shared" si="3"/>
        <v>268594</v>
      </c>
      <c r="Q10" s="5">
        <v>151860</v>
      </c>
      <c r="R10" s="5">
        <v>119307</v>
      </c>
      <c r="S10" s="5">
        <v>271167</v>
      </c>
      <c r="T10" s="5">
        <v>133623</v>
      </c>
      <c r="U10" s="5">
        <v>128372</v>
      </c>
      <c r="V10" s="5">
        <f t="shared" si="4"/>
        <v>261995</v>
      </c>
      <c r="W10" s="5">
        <v>104558</v>
      </c>
      <c r="X10" s="5">
        <v>107768</v>
      </c>
      <c r="Y10" s="5">
        <f t="shared" si="5"/>
        <v>212326</v>
      </c>
      <c r="Z10" s="5">
        <v>158899</v>
      </c>
      <c r="AA10" s="5">
        <v>141250</v>
      </c>
      <c r="AB10" s="5">
        <f t="shared" si="6"/>
        <v>300149</v>
      </c>
      <c r="AC10" s="5">
        <v>110423</v>
      </c>
      <c r="AD10" s="5">
        <v>121915</v>
      </c>
      <c r="AE10" s="5">
        <f t="shared" si="7"/>
        <v>232338</v>
      </c>
      <c r="AF10" s="5">
        <v>108078</v>
      </c>
      <c r="AG10" s="5">
        <v>99157</v>
      </c>
      <c r="AH10" s="5">
        <v>207235</v>
      </c>
      <c r="AI10" s="5">
        <v>118977</v>
      </c>
      <c r="AJ10" s="5">
        <v>103218</v>
      </c>
      <c r="AK10" s="5">
        <f t="shared" si="8"/>
        <v>222195</v>
      </c>
      <c r="AL10" s="5">
        <v>112449</v>
      </c>
      <c r="AM10" s="5">
        <v>94001</v>
      </c>
      <c r="AN10" s="5">
        <f t="shared" si="9"/>
        <v>206450</v>
      </c>
    </row>
    <row r="11" spans="1:40" x14ac:dyDescent="0.25">
      <c r="A11" s="201" t="s">
        <v>46</v>
      </c>
      <c r="B11" s="5">
        <v>8195</v>
      </c>
      <c r="C11" s="5">
        <v>4928</v>
      </c>
      <c r="D11" s="5">
        <v>13123</v>
      </c>
      <c r="E11" s="5">
        <v>6654</v>
      </c>
      <c r="F11" s="5">
        <v>10791</v>
      </c>
      <c r="G11" s="5">
        <f t="shared" si="0"/>
        <v>17445</v>
      </c>
      <c r="H11" s="5">
        <v>10421</v>
      </c>
      <c r="I11" s="5">
        <v>13088</v>
      </c>
      <c r="J11" s="5">
        <f t="shared" si="1"/>
        <v>23509</v>
      </c>
      <c r="K11" s="5">
        <v>8366</v>
      </c>
      <c r="L11" s="5">
        <v>10239</v>
      </c>
      <c r="M11" s="5">
        <f t="shared" si="2"/>
        <v>18605</v>
      </c>
      <c r="N11" s="5">
        <v>15715</v>
      </c>
      <c r="O11" s="5">
        <v>17534</v>
      </c>
      <c r="P11" s="5">
        <f t="shared" si="3"/>
        <v>33249</v>
      </c>
      <c r="Q11" s="5">
        <v>14424</v>
      </c>
      <c r="R11" s="5">
        <v>11153</v>
      </c>
      <c r="S11" s="5">
        <v>25577</v>
      </c>
      <c r="T11" s="5">
        <v>21746</v>
      </c>
      <c r="U11" s="5">
        <v>22038</v>
      </c>
      <c r="V11" s="5">
        <f t="shared" si="4"/>
        <v>43784</v>
      </c>
      <c r="W11" s="5">
        <v>26498</v>
      </c>
      <c r="X11" s="5">
        <v>27727</v>
      </c>
      <c r="Y11" s="5">
        <f t="shared" si="5"/>
        <v>54225</v>
      </c>
      <c r="Z11" s="5">
        <v>43690</v>
      </c>
      <c r="AA11" s="5">
        <v>40870</v>
      </c>
      <c r="AB11" s="5">
        <f t="shared" si="6"/>
        <v>84560</v>
      </c>
      <c r="AC11" s="5">
        <v>41785</v>
      </c>
      <c r="AD11" s="5">
        <v>35637</v>
      </c>
      <c r="AE11" s="5">
        <f t="shared" si="7"/>
        <v>77422</v>
      </c>
      <c r="AF11" s="5">
        <v>38857</v>
      </c>
      <c r="AG11" s="5">
        <v>44118</v>
      </c>
      <c r="AH11" s="5">
        <v>82975</v>
      </c>
      <c r="AI11" s="5">
        <v>41272</v>
      </c>
      <c r="AJ11" s="5">
        <v>43565</v>
      </c>
      <c r="AK11" s="5">
        <f t="shared" si="8"/>
        <v>84837</v>
      </c>
      <c r="AL11" s="5">
        <v>31489</v>
      </c>
      <c r="AM11" s="5">
        <v>32344</v>
      </c>
      <c r="AN11" s="5">
        <f t="shared" si="9"/>
        <v>63833</v>
      </c>
    </row>
    <row r="12" spans="1:40" x14ac:dyDescent="0.25">
      <c r="A12" s="201" t="s">
        <v>44</v>
      </c>
      <c r="B12" s="5">
        <v>137775</v>
      </c>
      <c r="C12" s="5">
        <v>794021</v>
      </c>
      <c r="D12" s="5">
        <v>931796</v>
      </c>
      <c r="E12" s="5">
        <v>109186</v>
      </c>
      <c r="F12" s="5">
        <v>727570</v>
      </c>
      <c r="G12" s="5">
        <f t="shared" si="0"/>
        <v>836756</v>
      </c>
      <c r="H12" s="5">
        <v>112113</v>
      </c>
      <c r="I12" s="5">
        <v>691591</v>
      </c>
      <c r="J12" s="5">
        <f t="shared" si="1"/>
        <v>803704</v>
      </c>
      <c r="K12" s="5">
        <v>117622</v>
      </c>
      <c r="L12" s="5">
        <v>594810</v>
      </c>
      <c r="M12" s="5">
        <f t="shared" si="2"/>
        <v>712432</v>
      </c>
      <c r="N12" s="5">
        <v>128841</v>
      </c>
      <c r="O12" s="5">
        <v>565713</v>
      </c>
      <c r="P12" s="5">
        <f t="shared" si="3"/>
        <v>694554</v>
      </c>
      <c r="Q12" s="5">
        <v>152439</v>
      </c>
      <c r="R12" s="5">
        <v>540966</v>
      </c>
      <c r="S12" s="5">
        <v>693405</v>
      </c>
      <c r="T12" s="5">
        <v>130861</v>
      </c>
      <c r="U12" s="5">
        <v>480982</v>
      </c>
      <c r="V12" s="5">
        <f t="shared" si="4"/>
        <v>611843</v>
      </c>
      <c r="W12" s="5">
        <v>154300</v>
      </c>
      <c r="X12" s="5">
        <v>466961</v>
      </c>
      <c r="Y12" s="5">
        <f t="shared" si="5"/>
        <v>621261</v>
      </c>
      <c r="Z12" s="5">
        <v>190755</v>
      </c>
      <c r="AA12" s="5">
        <v>489042</v>
      </c>
      <c r="AB12" s="5">
        <f t="shared" si="6"/>
        <v>679797</v>
      </c>
      <c r="AC12" s="5">
        <v>188167</v>
      </c>
      <c r="AD12" s="5">
        <v>522739</v>
      </c>
      <c r="AE12" s="5">
        <f t="shared" si="7"/>
        <v>710906</v>
      </c>
      <c r="AF12" s="5">
        <v>160908</v>
      </c>
      <c r="AG12" s="5">
        <v>422420</v>
      </c>
      <c r="AH12" s="5">
        <v>583328</v>
      </c>
      <c r="AI12" s="5">
        <v>149333</v>
      </c>
      <c r="AJ12" s="5">
        <v>395195</v>
      </c>
      <c r="AK12" s="5">
        <f t="shared" si="8"/>
        <v>544528</v>
      </c>
      <c r="AL12" s="5">
        <v>94776</v>
      </c>
      <c r="AM12" s="5">
        <v>162868</v>
      </c>
      <c r="AN12" s="5">
        <f t="shared" si="9"/>
        <v>257644</v>
      </c>
    </row>
    <row r="13" spans="1:40" x14ac:dyDescent="0.25">
      <c r="A13" s="201" t="s">
        <v>8</v>
      </c>
      <c r="B13" s="5">
        <v>1808871</v>
      </c>
      <c r="C13" s="5">
        <v>1911686</v>
      </c>
      <c r="D13" s="5">
        <v>3720557</v>
      </c>
      <c r="E13" s="5">
        <f>SUM(E7:E12)</f>
        <v>1811830</v>
      </c>
      <c r="F13" s="5">
        <f t="shared" ref="F13:P13" si="10">SUM(F7:F12)</f>
        <v>1894775</v>
      </c>
      <c r="G13" s="5">
        <f t="shared" si="10"/>
        <v>3706605</v>
      </c>
      <c r="H13" s="5">
        <f t="shared" si="10"/>
        <v>1813405</v>
      </c>
      <c r="I13" s="5">
        <f t="shared" si="10"/>
        <v>1869778</v>
      </c>
      <c r="J13" s="5">
        <f t="shared" si="10"/>
        <v>3683183</v>
      </c>
      <c r="K13" s="5">
        <f t="shared" si="10"/>
        <v>1842344</v>
      </c>
      <c r="L13" s="5">
        <f t="shared" si="10"/>
        <v>1852106</v>
      </c>
      <c r="M13" s="5">
        <f t="shared" si="10"/>
        <v>3694450</v>
      </c>
      <c r="N13" s="5">
        <f t="shared" si="10"/>
        <v>1871707</v>
      </c>
      <c r="O13" s="5">
        <f t="shared" si="10"/>
        <v>1897975</v>
      </c>
      <c r="P13" s="5">
        <f t="shared" si="10"/>
        <v>3769682</v>
      </c>
      <c r="Q13" s="5">
        <v>1863066</v>
      </c>
      <c r="R13" s="5">
        <v>1862689</v>
      </c>
      <c r="S13" s="5">
        <v>3725755</v>
      </c>
      <c r="T13" s="5">
        <f t="shared" ref="T13:AA13" si="11">SUM(T7:T12)</f>
        <v>1954518</v>
      </c>
      <c r="U13" s="5">
        <f t="shared" si="11"/>
        <v>1929343</v>
      </c>
      <c r="V13" s="5">
        <f t="shared" si="11"/>
        <v>3883861</v>
      </c>
      <c r="W13" s="5">
        <f t="shared" si="11"/>
        <v>2048946</v>
      </c>
      <c r="X13" s="5">
        <f t="shared" si="11"/>
        <v>2023847</v>
      </c>
      <c r="Y13" s="5">
        <f t="shared" si="11"/>
        <v>4072793</v>
      </c>
      <c r="Z13" s="5">
        <f t="shared" si="11"/>
        <v>2064351</v>
      </c>
      <c r="AA13" s="5">
        <f t="shared" si="11"/>
        <v>2088269</v>
      </c>
      <c r="AB13" s="5">
        <f>SUM(AB7:AB12)</f>
        <v>4152620</v>
      </c>
      <c r="AC13" s="5">
        <f t="shared" ref="AC13:AN13" si="12">SUM(AC7:AC12)</f>
        <v>2148449</v>
      </c>
      <c r="AD13" s="5">
        <f t="shared" si="12"/>
        <v>2187373</v>
      </c>
      <c r="AE13" s="5">
        <f t="shared" si="12"/>
        <v>4335822</v>
      </c>
      <c r="AF13" s="5">
        <f t="shared" si="12"/>
        <v>2094056</v>
      </c>
      <c r="AG13" s="5">
        <f t="shared" si="12"/>
        <v>2113685</v>
      </c>
      <c r="AH13" s="5">
        <f t="shared" si="12"/>
        <v>4207741</v>
      </c>
      <c r="AI13" s="5">
        <f t="shared" si="12"/>
        <v>2113885</v>
      </c>
      <c r="AJ13" s="5">
        <f t="shared" si="12"/>
        <v>2149034</v>
      </c>
      <c r="AK13" s="5">
        <f t="shared" si="12"/>
        <v>4262919</v>
      </c>
      <c r="AL13" s="5">
        <f t="shared" si="12"/>
        <v>1985766</v>
      </c>
      <c r="AM13" s="5">
        <f t="shared" si="12"/>
        <v>1853685</v>
      </c>
      <c r="AN13" s="5">
        <f t="shared" si="12"/>
        <v>3839451</v>
      </c>
    </row>
    <row r="14" spans="1:40" x14ac:dyDescent="0.25">
      <c r="A14" s="235" t="s">
        <v>214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</row>
    <row r="15" spans="1:40" x14ac:dyDescent="0.25">
      <c r="B15" s="4"/>
      <c r="C15" s="4"/>
    </row>
    <row r="16" spans="1:40" x14ac:dyDescent="0.25">
      <c r="A16" s="292" t="s">
        <v>411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40" x14ac:dyDescent="0.25">
      <c r="A17" s="232" t="s">
        <v>197</v>
      </c>
      <c r="B17" s="232"/>
      <c r="C17" s="232"/>
      <c r="D17" s="232"/>
      <c r="E17" s="232"/>
      <c r="F17" s="232"/>
      <c r="G17" s="232"/>
      <c r="H17" s="232"/>
      <c r="I17" s="232"/>
      <c r="J17" s="232"/>
    </row>
    <row r="19" spans="1:40" x14ac:dyDescent="0.25">
      <c r="A19" s="338" t="s">
        <v>45</v>
      </c>
      <c r="B19" s="262">
        <v>1990</v>
      </c>
      <c r="C19" s="262"/>
      <c r="D19" s="262"/>
      <c r="E19" s="245">
        <v>1992</v>
      </c>
      <c r="F19" s="259"/>
      <c r="G19" s="259"/>
      <c r="H19" s="245">
        <v>1994</v>
      </c>
      <c r="I19" s="259"/>
      <c r="J19" s="259"/>
      <c r="K19" s="245">
        <v>1996</v>
      </c>
      <c r="L19" s="259"/>
      <c r="M19" s="259"/>
      <c r="N19" s="245">
        <v>1998</v>
      </c>
      <c r="O19" s="259"/>
      <c r="P19" s="259"/>
      <c r="Q19" s="262">
        <v>2000</v>
      </c>
      <c r="R19" s="262"/>
      <c r="S19" s="262"/>
      <c r="T19" s="262">
        <v>2003</v>
      </c>
      <c r="U19" s="262"/>
      <c r="V19" s="262"/>
      <c r="W19" s="245">
        <v>2006</v>
      </c>
      <c r="X19" s="259"/>
      <c r="Y19" s="259"/>
      <c r="Z19" s="245">
        <v>2009</v>
      </c>
      <c r="AA19" s="259"/>
      <c r="AB19" s="259"/>
      <c r="AC19" s="245">
        <v>2011</v>
      </c>
      <c r="AD19" s="259"/>
      <c r="AE19" s="259"/>
      <c r="AF19" s="245">
        <v>2013</v>
      </c>
      <c r="AG19" s="259"/>
      <c r="AH19" s="259"/>
      <c r="AI19" s="262">
        <v>2015</v>
      </c>
      <c r="AJ19" s="262"/>
      <c r="AK19" s="262"/>
      <c r="AL19" s="262">
        <v>2017</v>
      </c>
      <c r="AM19" s="262"/>
      <c r="AN19" s="262"/>
    </row>
    <row r="20" spans="1:40" x14ac:dyDescent="0.25">
      <c r="A20" s="338"/>
      <c r="B20" s="198" t="s">
        <v>9</v>
      </c>
      <c r="C20" s="198" t="s">
        <v>10</v>
      </c>
      <c r="D20" s="198" t="s">
        <v>8</v>
      </c>
      <c r="E20" s="198" t="s">
        <v>9</v>
      </c>
      <c r="F20" s="198" t="s">
        <v>10</v>
      </c>
      <c r="G20" s="198" t="s">
        <v>8</v>
      </c>
      <c r="H20" s="198" t="s">
        <v>9</v>
      </c>
      <c r="I20" s="198" t="s">
        <v>10</v>
      </c>
      <c r="J20" s="198" t="s">
        <v>8</v>
      </c>
      <c r="K20" s="198" t="s">
        <v>9</v>
      </c>
      <c r="L20" s="198" t="s">
        <v>10</v>
      </c>
      <c r="M20" s="198" t="s">
        <v>8</v>
      </c>
      <c r="N20" s="198" t="s">
        <v>9</v>
      </c>
      <c r="O20" s="198" t="s">
        <v>10</v>
      </c>
      <c r="P20" s="198" t="s">
        <v>8</v>
      </c>
      <c r="Q20" s="198" t="s">
        <v>9</v>
      </c>
      <c r="R20" s="198" t="s">
        <v>10</v>
      </c>
      <c r="S20" s="198" t="s">
        <v>8</v>
      </c>
      <c r="T20" s="198" t="s">
        <v>9</v>
      </c>
      <c r="U20" s="198" t="s">
        <v>10</v>
      </c>
      <c r="V20" s="198" t="s">
        <v>8</v>
      </c>
      <c r="W20" s="198" t="s">
        <v>9</v>
      </c>
      <c r="X20" s="198" t="s">
        <v>10</v>
      </c>
      <c r="Y20" s="198" t="s">
        <v>8</v>
      </c>
      <c r="Z20" s="198" t="s">
        <v>9</v>
      </c>
      <c r="AA20" s="198" t="s">
        <v>10</v>
      </c>
      <c r="AB20" s="198" t="s">
        <v>8</v>
      </c>
      <c r="AC20" s="198" t="s">
        <v>9</v>
      </c>
      <c r="AD20" s="198" t="s">
        <v>10</v>
      </c>
      <c r="AE20" s="198" t="s">
        <v>8</v>
      </c>
      <c r="AF20" s="198" t="s">
        <v>9</v>
      </c>
      <c r="AG20" s="198" t="s">
        <v>10</v>
      </c>
      <c r="AH20" s="198" t="s">
        <v>8</v>
      </c>
      <c r="AI20" s="198" t="s">
        <v>9</v>
      </c>
      <c r="AJ20" s="198" t="s">
        <v>10</v>
      </c>
      <c r="AK20" s="198" t="s">
        <v>8</v>
      </c>
      <c r="AL20" s="198" t="s">
        <v>9</v>
      </c>
      <c r="AM20" s="198" t="s">
        <v>10</v>
      </c>
      <c r="AN20" s="198" t="s">
        <v>8</v>
      </c>
    </row>
    <row r="21" spans="1:40" x14ac:dyDescent="0.25">
      <c r="A21" s="201" t="s">
        <v>40</v>
      </c>
      <c r="B21" s="5">
        <v>8386</v>
      </c>
      <c r="C21" s="5">
        <v>3803</v>
      </c>
      <c r="D21" s="5">
        <f>B21+C21</f>
        <v>12189</v>
      </c>
      <c r="E21" s="5">
        <v>11570</v>
      </c>
      <c r="F21" s="5">
        <v>4969</v>
      </c>
      <c r="G21" s="5">
        <f>E21+F21</f>
        <v>16539</v>
      </c>
      <c r="H21" s="5">
        <v>13269</v>
      </c>
      <c r="I21" s="5">
        <v>5698</v>
      </c>
      <c r="J21" s="5">
        <f>H21+I21</f>
        <v>18967</v>
      </c>
      <c r="K21" s="5">
        <v>9556</v>
      </c>
      <c r="L21" s="5">
        <v>4527</v>
      </c>
      <c r="M21" s="5">
        <f>K21+L21</f>
        <v>14083</v>
      </c>
      <c r="N21" s="5">
        <v>11891</v>
      </c>
      <c r="O21" s="5">
        <v>6317</v>
      </c>
      <c r="P21" s="5">
        <f>N21+O21</f>
        <v>18208</v>
      </c>
      <c r="Q21" s="5">
        <v>14837</v>
      </c>
      <c r="R21" s="5">
        <v>7241</v>
      </c>
      <c r="S21" s="5">
        <f>Q21+R21</f>
        <v>22078</v>
      </c>
      <c r="T21" s="5">
        <v>14186</v>
      </c>
      <c r="U21" s="5">
        <v>7206</v>
      </c>
      <c r="V21" s="5">
        <f>T21+U21</f>
        <v>21392</v>
      </c>
      <c r="W21" s="5">
        <v>14668</v>
      </c>
      <c r="X21" s="5">
        <v>7874</v>
      </c>
      <c r="Y21" s="5">
        <f>W21+X21</f>
        <v>22542</v>
      </c>
      <c r="Z21" s="5">
        <v>11996</v>
      </c>
      <c r="AA21" s="5">
        <v>6982</v>
      </c>
      <c r="AB21" s="5">
        <f>Z21+AA21</f>
        <v>18978</v>
      </c>
      <c r="AC21" s="5">
        <v>9841</v>
      </c>
      <c r="AD21" s="5">
        <v>6467</v>
      </c>
      <c r="AE21" s="5">
        <f>AC21+AD21</f>
        <v>16308</v>
      </c>
      <c r="AF21" s="5">
        <v>10252</v>
      </c>
      <c r="AG21" s="5">
        <v>6949</v>
      </c>
      <c r="AH21" s="5">
        <f>AF21+AG21</f>
        <v>17201</v>
      </c>
      <c r="AI21" s="5">
        <v>12046</v>
      </c>
      <c r="AJ21" s="5">
        <v>8432</v>
      </c>
      <c r="AK21" s="5">
        <f>AI21+AJ21</f>
        <v>20478</v>
      </c>
      <c r="AL21" s="5">
        <v>9411</v>
      </c>
      <c r="AM21" s="5">
        <v>6950</v>
      </c>
      <c r="AN21" s="5">
        <f>AL21+AM21</f>
        <v>16361</v>
      </c>
    </row>
    <row r="22" spans="1:40" x14ac:dyDescent="0.25">
      <c r="A22" s="201" t="s">
        <v>41</v>
      </c>
      <c r="B22" s="5">
        <v>3741</v>
      </c>
      <c r="C22" s="5">
        <v>3687</v>
      </c>
      <c r="D22" s="5">
        <f t="shared" ref="D22:D26" si="13">B22+C22</f>
        <v>7428</v>
      </c>
      <c r="E22" s="5">
        <v>4742</v>
      </c>
      <c r="F22" s="5">
        <v>4658</v>
      </c>
      <c r="G22" s="5">
        <f t="shared" ref="G22:G26" si="14">E22+F22</f>
        <v>9400</v>
      </c>
      <c r="H22" s="5">
        <v>5559</v>
      </c>
      <c r="I22" s="5">
        <v>5475</v>
      </c>
      <c r="J22" s="5">
        <f t="shared" ref="J22:J26" si="15">H22+I22</f>
        <v>11034</v>
      </c>
      <c r="K22" s="5">
        <v>5046</v>
      </c>
      <c r="L22" s="5">
        <v>4987</v>
      </c>
      <c r="M22" s="5">
        <f t="shared" ref="M22:M26" si="16">K22+L22</f>
        <v>10033</v>
      </c>
      <c r="N22" s="5">
        <v>6993</v>
      </c>
      <c r="O22" s="5">
        <v>7055</v>
      </c>
      <c r="P22" s="5">
        <f t="shared" ref="P22:P26" si="17">N22+O22</f>
        <v>14048</v>
      </c>
      <c r="Q22" s="5">
        <v>9331</v>
      </c>
      <c r="R22" s="5">
        <v>9244</v>
      </c>
      <c r="S22" s="5">
        <f t="shared" ref="S22:S26" si="18">Q22+R22</f>
        <v>18575</v>
      </c>
      <c r="T22" s="5">
        <v>10697</v>
      </c>
      <c r="U22" s="5">
        <v>10298</v>
      </c>
      <c r="V22" s="5">
        <f t="shared" ref="V22:V26" si="19">T22+U22</f>
        <v>20995</v>
      </c>
      <c r="W22" s="5">
        <v>11577</v>
      </c>
      <c r="X22" s="5">
        <v>11852</v>
      </c>
      <c r="Y22" s="5">
        <f t="shared" ref="Y22:Y26" si="20">W22+X22</f>
        <v>23429</v>
      </c>
      <c r="Z22" s="5">
        <v>10222</v>
      </c>
      <c r="AA22" s="5">
        <v>10615</v>
      </c>
      <c r="AB22" s="5">
        <f t="shared" ref="AB22:AB26" si="21">Z22+AA22</f>
        <v>20837</v>
      </c>
      <c r="AC22" s="5">
        <v>9184</v>
      </c>
      <c r="AD22" s="5">
        <v>9571</v>
      </c>
      <c r="AE22" s="5">
        <f t="shared" ref="AE22:AE26" si="22">AC22+AD22</f>
        <v>18755</v>
      </c>
      <c r="AF22" s="5">
        <v>10139</v>
      </c>
      <c r="AG22" s="5">
        <v>10823</v>
      </c>
      <c r="AH22" s="5">
        <f t="shared" ref="AH22:AH26" si="23">AF22+AG22</f>
        <v>20962</v>
      </c>
      <c r="AI22" s="5">
        <v>12103</v>
      </c>
      <c r="AJ22" s="5">
        <v>12486</v>
      </c>
      <c r="AK22" s="5">
        <f t="shared" ref="AK22:AK26" si="24">AI22+AJ22</f>
        <v>24589</v>
      </c>
      <c r="AL22" s="5">
        <v>9227</v>
      </c>
      <c r="AM22" s="5">
        <v>9566</v>
      </c>
      <c r="AN22" s="5">
        <f t="shared" ref="AN22:AN26" si="25">AL22+AM22</f>
        <v>18793</v>
      </c>
    </row>
    <row r="23" spans="1:40" x14ac:dyDescent="0.25">
      <c r="A23" s="201" t="s">
        <v>42</v>
      </c>
      <c r="B23" s="5">
        <v>275</v>
      </c>
      <c r="C23" s="5">
        <v>141</v>
      </c>
      <c r="D23" s="5">
        <f t="shared" si="13"/>
        <v>416</v>
      </c>
      <c r="E23" s="5">
        <v>410</v>
      </c>
      <c r="F23" s="5">
        <v>220</v>
      </c>
      <c r="G23" s="5">
        <f t="shared" si="14"/>
        <v>630</v>
      </c>
      <c r="H23" s="5">
        <v>557</v>
      </c>
      <c r="I23" s="5">
        <v>356</v>
      </c>
      <c r="J23" s="5">
        <f t="shared" si="15"/>
        <v>913</v>
      </c>
      <c r="K23" s="5">
        <v>474</v>
      </c>
      <c r="L23" s="5">
        <v>271</v>
      </c>
      <c r="M23" s="5">
        <f t="shared" si="16"/>
        <v>745</v>
      </c>
      <c r="N23" s="5">
        <v>672</v>
      </c>
      <c r="O23" s="5">
        <v>437</v>
      </c>
      <c r="P23" s="5">
        <f t="shared" si="17"/>
        <v>1109</v>
      </c>
      <c r="Q23" s="5">
        <v>827</v>
      </c>
      <c r="R23" s="5">
        <v>586</v>
      </c>
      <c r="S23" s="5">
        <f t="shared" si="18"/>
        <v>1413</v>
      </c>
      <c r="T23" s="5">
        <v>1124</v>
      </c>
      <c r="U23" s="5">
        <v>762</v>
      </c>
      <c r="V23" s="5">
        <f t="shared" si="19"/>
        <v>1886</v>
      </c>
      <c r="W23" s="5">
        <v>1371</v>
      </c>
      <c r="X23" s="5">
        <v>980</v>
      </c>
      <c r="Y23" s="5">
        <f t="shared" si="20"/>
        <v>2351</v>
      </c>
      <c r="Z23" s="5">
        <v>1320</v>
      </c>
      <c r="AA23" s="5">
        <v>1025</v>
      </c>
      <c r="AB23" s="5">
        <f t="shared" si="21"/>
        <v>2345</v>
      </c>
      <c r="AC23" s="5">
        <v>1484</v>
      </c>
      <c r="AD23" s="5">
        <v>1114</v>
      </c>
      <c r="AE23" s="5">
        <f t="shared" si="22"/>
        <v>2598</v>
      </c>
      <c r="AF23" s="5">
        <v>1788</v>
      </c>
      <c r="AG23" s="5">
        <v>1451</v>
      </c>
      <c r="AH23" s="5">
        <f t="shared" si="23"/>
        <v>3239</v>
      </c>
      <c r="AI23" s="5">
        <v>2069</v>
      </c>
      <c r="AJ23" s="5">
        <v>1859</v>
      </c>
      <c r="AK23" s="5">
        <f t="shared" si="24"/>
        <v>3928</v>
      </c>
      <c r="AL23" s="5">
        <v>1701</v>
      </c>
      <c r="AM23" s="5">
        <v>1436</v>
      </c>
      <c r="AN23" s="5">
        <f t="shared" si="25"/>
        <v>3137</v>
      </c>
    </row>
    <row r="24" spans="1:40" x14ac:dyDescent="0.25">
      <c r="A24" s="201" t="s">
        <v>43</v>
      </c>
      <c r="B24" s="5">
        <v>1013</v>
      </c>
      <c r="C24" s="5">
        <v>660</v>
      </c>
      <c r="D24" s="5">
        <f t="shared" si="13"/>
        <v>1673</v>
      </c>
      <c r="E24" s="5">
        <v>1011</v>
      </c>
      <c r="F24" s="5">
        <v>692</v>
      </c>
      <c r="G24" s="5">
        <f t="shared" si="14"/>
        <v>1703</v>
      </c>
      <c r="H24" s="5">
        <v>1374</v>
      </c>
      <c r="I24" s="5">
        <v>1037</v>
      </c>
      <c r="J24" s="5">
        <f t="shared" si="15"/>
        <v>2411</v>
      </c>
      <c r="K24" s="5">
        <v>824</v>
      </c>
      <c r="L24" s="5">
        <v>743</v>
      </c>
      <c r="M24" s="5">
        <f t="shared" si="16"/>
        <v>1567</v>
      </c>
      <c r="N24" s="5">
        <v>2005</v>
      </c>
      <c r="O24" s="5">
        <v>1430</v>
      </c>
      <c r="P24" s="5">
        <f t="shared" si="17"/>
        <v>3435</v>
      </c>
      <c r="Q24" s="5">
        <v>2508</v>
      </c>
      <c r="R24" s="5">
        <v>1837</v>
      </c>
      <c r="S24" s="5">
        <f t="shared" si="18"/>
        <v>4345</v>
      </c>
      <c r="T24" s="5">
        <v>2157</v>
      </c>
      <c r="U24" s="5">
        <v>1783</v>
      </c>
      <c r="V24" s="5">
        <f t="shared" si="19"/>
        <v>3940</v>
      </c>
      <c r="W24" s="5">
        <v>1639</v>
      </c>
      <c r="X24" s="5">
        <v>1580</v>
      </c>
      <c r="Y24" s="5">
        <f t="shared" si="20"/>
        <v>3219</v>
      </c>
      <c r="Z24" s="5">
        <v>2352</v>
      </c>
      <c r="AA24" s="5">
        <v>2000</v>
      </c>
      <c r="AB24" s="5">
        <f t="shared" si="21"/>
        <v>4352</v>
      </c>
      <c r="AC24" s="5">
        <v>1299</v>
      </c>
      <c r="AD24" s="5">
        <v>1203</v>
      </c>
      <c r="AE24" s="5">
        <f t="shared" si="22"/>
        <v>2502</v>
      </c>
      <c r="AF24" s="5">
        <v>1462</v>
      </c>
      <c r="AG24" s="5">
        <v>1286</v>
      </c>
      <c r="AH24" s="5">
        <f t="shared" si="23"/>
        <v>2748</v>
      </c>
      <c r="AI24" s="5">
        <v>1788</v>
      </c>
      <c r="AJ24" s="5">
        <v>1568</v>
      </c>
      <c r="AK24" s="5">
        <f t="shared" si="24"/>
        <v>3356</v>
      </c>
      <c r="AL24" s="5">
        <v>1335</v>
      </c>
      <c r="AM24" s="5">
        <v>1090</v>
      </c>
      <c r="AN24" s="5">
        <f t="shared" si="25"/>
        <v>2425</v>
      </c>
    </row>
    <row r="25" spans="1:40" x14ac:dyDescent="0.25">
      <c r="A25" s="201" t="s">
        <v>46</v>
      </c>
      <c r="B25" s="5">
        <v>65</v>
      </c>
      <c r="C25" s="5">
        <v>40</v>
      </c>
      <c r="D25" s="5">
        <f t="shared" si="13"/>
        <v>105</v>
      </c>
      <c r="E25" s="5">
        <v>51</v>
      </c>
      <c r="F25" s="5">
        <v>72</v>
      </c>
      <c r="G25" s="5">
        <f t="shared" si="14"/>
        <v>123</v>
      </c>
      <c r="H25" s="5">
        <v>97</v>
      </c>
      <c r="I25" s="5">
        <v>103</v>
      </c>
      <c r="J25" s="5">
        <f t="shared" si="15"/>
        <v>200</v>
      </c>
      <c r="K25" s="5">
        <v>74</v>
      </c>
      <c r="L25" s="5">
        <v>55</v>
      </c>
      <c r="M25" s="5">
        <f t="shared" si="16"/>
        <v>129</v>
      </c>
      <c r="N25" s="5">
        <v>150</v>
      </c>
      <c r="O25" s="5">
        <v>134</v>
      </c>
      <c r="P25" s="5">
        <f t="shared" si="17"/>
        <v>284</v>
      </c>
      <c r="Q25" s="5">
        <v>150</v>
      </c>
      <c r="R25" s="5">
        <v>111</v>
      </c>
      <c r="S25" s="5">
        <f t="shared" si="18"/>
        <v>261</v>
      </c>
      <c r="T25" s="5">
        <v>168</v>
      </c>
      <c r="U25" s="5">
        <v>189</v>
      </c>
      <c r="V25" s="5">
        <f t="shared" si="19"/>
        <v>357</v>
      </c>
      <c r="W25" s="5">
        <v>201</v>
      </c>
      <c r="X25" s="5">
        <v>264</v>
      </c>
      <c r="Y25" s="5">
        <f t="shared" si="20"/>
        <v>465</v>
      </c>
      <c r="Z25" s="5">
        <v>449</v>
      </c>
      <c r="AA25" s="5">
        <v>430</v>
      </c>
      <c r="AB25" s="5">
        <f t="shared" si="21"/>
        <v>879</v>
      </c>
      <c r="AC25" s="5">
        <v>392</v>
      </c>
      <c r="AD25" s="5">
        <v>386</v>
      </c>
      <c r="AE25" s="5">
        <f t="shared" si="22"/>
        <v>778</v>
      </c>
      <c r="AF25" s="5">
        <v>451</v>
      </c>
      <c r="AG25" s="5">
        <v>418</v>
      </c>
      <c r="AH25" s="5">
        <f t="shared" si="23"/>
        <v>869</v>
      </c>
      <c r="AI25" s="5">
        <v>540</v>
      </c>
      <c r="AJ25" s="5">
        <v>562</v>
      </c>
      <c r="AK25" s="5">
        <f t="shared" si="24"/>
        <v>1102</v>
      </c>
      <c r="AL25" s="5">
        <v>332</v>
      </c>
      <c r="AM25" s="5">
        <v>333</v>
      </c>
      <c r="AN25" s="5">
        <f t="shared" si="25"/>
        <v>665</v>
      </c>
    </row>
    <row r="26" spans="1:40" x14ac:dyDescent="0.25">
      <c r="A26" s="201" t="s">
        <v>44</v>
      </c>
      <c r="B26" s="5">
        <v>1063</v>
      </c>
      <c r="C26" s="5">
        <v>6858</v>
      </c>
      <c r="D26" s="5">
        <f t="shared" si="13"/>
        <v>7921</v>
      </c>
      <c r="E26" s="5">
        <v>1386</v>
      </c>
      <c r="F26" s="5">
        <v>8937</v>
      </c>
      <c r="G26" s="5">
        <f t="shared" si="14"/>
        <v>10323</v>
      </c>
      <c r="H26" s="5">
        <v>1452</v>
      </c>
      <c r="I26" s="5">
        <v>10241</v>
      </c>
      <c r="J26" s="5">
        <f t="shared" si="15"/>
        <v>11693</v>
      </c>
      <c r="K26" s="5">
        <v>1177</v>
      </c>
      <c r="L26" s="5">
        <v>6519</v>
      </c>
      <c r="M26" s="5">
        <f t="shared" si="16"/>
        <v>7696</v>
      </c>
      <c r="N26" s="5">
        <v>1733</v>
      </c>
      <c r="O26" s="5">
        <v>8280</v>
      </c>
      <c r="P26" s="5">
        <f t="shared" si="17"/>
        <v>10013</v>
      </c>
      <c r="Q26" s="5">
        <v>2874</v>
      </c>
      <c r="R26" s="5">
        <v>11404</v>
      </c>
      <c r="S26" s="5">
        <f t="shared" si="18"/>
        <v>14278</v>
      </c>
      <c r="T26" s="5">
        <v>2500</v>
      </c>
      <c r="U26" s="5">
        <v>10055</v>
      </c>
      <c r="V26" s="5">
        <f t="shared" si="19"/>
        <v>12555</v>
      </c>
      <c r="W26" s="5">
        <v>2872</v>
      </c>
      <c r="X26" s="5">
        <v>9274</v>
      </c>
      <c r="Y26" s="5">
        <f t="shared" si="20"/>
        <v>12146</v>
      </c>
      <c r="Z26" s="5">
        <v>3049</v>
      </c>
      <c r="AA26" s="5">
        <v>8254</v>
      </c>
      <c r="AB26" s="5">
        <f t="shared" si="21"/>
        <v>11303</v>
      </c>
      <c r="AC26" s="5">
        <v>2185</v>
      </c>
      <c r="AD26" s="5">
        <v>6124</v>
      </c>
      <c r="AE26" s="5">
        <f t="shared" si="22"/>
        <v>8309</v>
      </c>
      <c r="AF26" s="5">
        <v>2128</v>
      </c>
      <c r="AG26" s="5">
        <v>5703</v>
      </c>
      <c r="AH26" s="5">
        <f t="shared" si="23"/>
        <v>7831</v>
      </c>
      <c r="AI26" s="5">
        <v>2381</v>
      </c>
      <c r="AJ26" s="5">
        <v>6218</v>
      </c>
      <c r="AK26" s="5">
        <f t="shared" si="24"/>
        <v>8599</v>
      </c>
      <c r="AL26" s="5">
        <v>1223</v>
      </c>
      <c r="AM26" s="5">
        <v>2193</v>
      </c>
      <c r="AN26" s="5">
        <f t="shared" si="25"/>
        <v>3416</v>
      </c>
    </row>
    <row r="27" spans="1:40" x14ac:dyDescent="0.25">
      <c r="A27" s="201" t="s">
        <v>8</v>
      </c>
      <c r="B27" s="5">
        <f t="shared" ref="B27:D27" si="26">SUM(B21:B26)</f>
        <v>14543</v>
      </c>
      <c r="C27" s="5">
        <f t="shared" si="26"/>
        <v>15189</v>
      </c>
      <c r="D27" s="5">
        <f t="shared" si="26"/>
        <v>29732</v>
      </c>
      <c r="E27" s="5">
        <f>SUM(E21:E26)</f>
        <v>19170</v>
      </c>
      <c r="F27" s="5">
        <f t="shared" ref="F27:S27" si="27">SUM(F21:F26)</f>
        <v>19548</v>
      </c>
      <c r="G27" s="5">
        <f t="shared" si="27"/>
        <v>38718</v>
      </c>
      <c r="H27" s="5">
        <f t="shared" si="27"/>
        <v>22308</v>
      </c>
      <c r="I27" s="5">
        <f t="shared" si="27"/>
        <v>22910</v>
      </c>
      <c r="J27" s="5">
        <f t="shared" si="27"/>
        <v>45218</v>
      </c>
      <c r="K27" s="5">
        <f t="shared" si="27"/>
        <v>17151</v>
      </c>
      <c r="L27" s="5">
        <f t="shared" si="27"/>
        <v>17102</v>
      </c>
      <c r="M27" s="5">
        <f t="shared" si="27"/>
        <v>34253</v>
      </c>
      <c r="N27" s="5">
        <f t="shared" si="27"/>
        <v>23444</v>
      </c>
      <c r="O27" s="5">
        <f t="shared" si="27"/>
        <v>23653</v>
      </c>
      <c r="P27" s="5">
        <f t="shared" si="27"/>
        <v>47097</v>
      </c>
      <c r="Q27" s="5">
        <f t="shared" si="27"/>
        <v>30527</v>
      </c>
      <c r="R27" s="5">
        <f t="shared" si="27"/>
        <v>30423</v>
      </c>
      <c r="S27" s="5">
        <f t="shared" si="27"/>
        <v>60950</v>
      </c>
      <c r="T27" s="5">
        <f>SUM(T21:T26)</f>
        <v>30832</v>
      </c>
      <c r="U27" s="5">
        <f t="shared" ref="U27:AA27" si="28">SUM(U21:U26)</f>
        <v>30293</v>
      </c>
      <c r="V27" s="5">
        <f t="shared" si="28"/>
        <v>61125</v>
      </c>
      <c r="W27" s="5">
        <f t="shared" si="28"/>
        <v>32328</v>
      </c>
      <c r="X27" s="5">
        <f t="shared" si="28"/>
        <v>31824</v>
      </c>
      <c r="Y27" s="5">
        <f t="shared" si="28"/>
        <v>64152</v>
      </c>
      <c r="Z27" s="5">
        <f t="shared" si="28"/>
        <v>29388</v>
      </c>
      <c r="AA27" s="5">
        <f t="shared" si="28"/>
        <v>29306</v>
      </c>
      <c r="AB27" s="5">
        <f>SUM(AB21:AB26)</f>
        <v>58694</v>
      </c>
      <c r="AC27" s="5">
        <f t="shared" ref="AC27:AN27" si="29">SUM(AC21:AC26)</f>
        <v>24385</v>
      </c>
      <c r="AD27" s="5">
        <f t="shared" si="29"/>
        <v>24865</v>
      </c>
      <c r="AE27" s="5">
        <f t="shared" si="29"/>
        <v>49250</v>
      </c>
      <c r="AF27" s="5">
        <f t="shared" si="29"/>
        <v>26220</v>
      </c>
      <c r="AG27" s="5">
        <f t="shared" si="29"/>
        <v>26630</v>
      </c>
      <c r="AH27" s="5">
        <f t="shared" si="29"/>
        <v>52850</v>
      </c>
      <c r="AI27" s="5">
        <f t="shared" si="29"/>
        <v>30927</v>
      </c>
      <c r="AJ27" s="5">
        <f t="shared" si="29"/>
        <v>31125</v>
      </c>
      <c r="AK27" s="5">
        <f t="shared" si="29"/>
        <v>62052</v>
      </c>
      <c r="AL27" s="5">
        <f t="shared" si="29"/>
        <v>23229</v>
      </c>
      <c r="AM27" s="5">
        <f t="shared" si="29"/>
        <v>21568</v>
      </c>
      <c r="AN27" s="5">
        <f t="shared" si="29"/>
        <v>44797</v>
      </c>
    </row>
    <row r="28" spans="1:40" x14ac:dyDescent="0.25">
      <c r="A28" s="235" t="s">
        <v>214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</row>
    <row r="29" spans="1:40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</row>
    <row r="30" spans="1:40" x14ac:dyDescent="0.25">
      <c r="A30" s="292" t="s">
        <v>409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AI30" s="4"/>
      <c r="AJ30" s="4"/>
    </row>
    <row r="31" spans="1:40" x14ac:dyDescent="0.25">
      <c r="A31" s="109"/>
      <c r="B31" s="109"/>
      <c r="C31" s="109"/>
      <c r="D31" s="109"/>
      <c r="E31" s="109"/>
      <c r="AI31" s="4"/>
      <c r="AJ31" s="4"/>
    </row>
    <row r="32" spans="1:40" x14ac:dyDescent="0.25">
      <c r="A32" s="48"/>
      <c r="B32" s="316">
        <v>2015</v>
      </c>
      <c r="C32" s="317"/>
      <c r="D32" s="316">
        <v>2017</v>
      </c>
      <c r="E32" s="317"/>
    </row>
    <row r="33" spans="1:5" ht="30" x14ac:dyDescent="0.25">
      <c r="B33" s="196" t="s">
        <v>144</v>
      </c>
      <c r="C33" s="196" t="s">
        <v>182</v>
      </c>
      <c r="D33" s="196" t="s">
        <v>144</v>
      </c>
      <c r="E33" s="196" t="s">
        <v>182</v>
      </c>
    </row>
    <row r="34" spans="1:5" x14ac:dyDescent="0.25">
      <c r="A34" s="201" t="s">
        <v>40</v>
      </c>
      <c r="B34" s="54">
        <v>0.33529890000000001</v>
      </c>
      <c r="C34" s="54">
        <v>3.7307E-3</v>
      </c>
      <c r="D34" s="54">
        <v>0.3540355</v>
      </c>
      <c r="E34" s="54">
        <v>4.9538000000000004E-3</v>
      </c>
    </row>
    <row r="35" spans="1:5" x14ac:dyDescent="0.25">
      <c r="A35" s="201" t="s">
        <v>41</v>
      </c>
      <c r="B35" s="54">
        <v>0.38717699999999999</v>
      </c>
      <c r="C35" s="54">
        <v>4.2427999999999997E-3</v>
      </c>
      <c r="D35" s="54">
        <v>0.369313</v>
      </c>
      <c r="E35" s="54">
        <v>4.5545000000000004E-3</v>
      </c>
    </row>
    <row r="36" spans="1:5" x14ac:dyDescent="0.25">
      <c r="A36" s="201" t="s">
        <v>42</v>
      </c>
      <c r="B36" s="54">
        <v>7.7764299999999995E-2</v>
      </c>
      <c r="C36" s="54">
        <v>3.0019000000000001E-3</v>
      </c>
      <c r="D36" s="54">
        <v>7.2318599999999997E-2</v>
      </c>
      <c r="E36" s="54">
        <v>1.9791000000000001E-3</v>
      </c>
    </row>
    <row r="37" spans="1:5" x14ac:dyDescent="0.25">
      <c r="A37" s="201" t="s">
        <v>89</v>
      </c>
      <c r="B37" s="54">
        <v>5.2122700000000001E-2</v>
      </c>
      <c r="C37" s="54">
        <v>1.3638000000000001E-3</v>
      </c>
      <c r="D37" s="54">
        <v>5.7496400000000003E-2</v>
      </c>
      <c r="E37" s="54">
        <v>1.555E-3</v>
      </c>
    </row>
    <row r="38" spans="1:5" x14ac:dyDescent="0.25">
      <c r="A38" s="201" t="s">
        <v>46</v>
      </c>
      <c r="B38" s="54">
        <v>1.9901200000000001E-2</v>
      </c>
      <c r="C38" s="54">
        <v>1.0494E-3</v>
      </c>
      <c r="D38" s="54">
        <v>1.9834899999999999E-2</v>
      </c>
      <c r="E38" s="54">
        <v>9.9360000000000008E-4</v>
      </c>
    </row>
    <row r="39" spans="1:5" x14ac:dyDescent="0.25">
      <c r="A39" s="201" t="s">
        <v>44</v>
      </c>
      <c r="B39" s="54">
        <v>0.12773590000000001</v>
      </c>
      <c r="C39" s="54">
        <v>2.0974000000000001E-3</v>
      </c>
      <c r="D39" s="54">
        <v>0.12700159999999999</v>
      </c>
      <c r="E39" s="54">
        <v>2.3901999999999999E-3</v>
      </c>
    </row>
  </sheetData>
  <mergeCells count="37">
    <mergeCell ref="B32:C32"/>
    <mergeCell ref="D32:E32"/>
    <mergeCell ref="AI19:AK19"/>
    <mergeCell ref="AL19:AN19"/>
    <mergeCell ref="A28:AN28"/>
    <mergeCell ref="A30:K30"/>
    <mergeCell ref="Q19:S19"/>
    <mergeCell ref="T19:V19"/>
    <mergeCell ref="W19:Y19"/>
    <mergeCell ref="Z19:AB19"/>
    <mergeCell ref="AC19:AE19"/>
    <mergeCell ref="AF19:AH19"/>
    <mergeCell ref="A19:A20"/>
    <mergeCell ref="B19:D19"/>
    <mergeCell ref="E19:G19"/>
    <mergeCell ref="H19:J19"/>
    <mergeCell ref="K19:M19"/>
    <mergeCell ref="N19:P19"/>
    <mergeCell ref="AF5:AH5"/>
    <mergeCell ref="AI5:AK5"/>
    <mergeCell ref="AL5:AN5"/>
    <mergeCell ref="A14:AN14"/>
    <mergeCell ref="A16:K16"/>
    <mergeCell ref="A17:J17"/>
    <mergeCell ref="N5:P5"/>
    <mergeCell ref="Q5:S5"/>
    <mergeCell ref="T5:V5"/>
    <mergeCell ref="W5:Y5"/>
    <mergeCell ref="Z5:AB5"/>
    <mergeCell ref="AC5:AE5"/>
    <mergeCell ref="A2:K2"/>
    <mergeCell ref="A3:J3"/>
    <mergeCell ref="A5:A6"/>
    <mergeCell ref="B5:D5"/>
    <mergeCell ref="E5:G5"/>
    <mergeCell ref="H5:J5"/>
    <mergeCell ref="K5:M5"/>
  </mergeCells>
  <hyperlinks>
    <hyperlink ref="A1" location="Índice!A1" display="Índice" xr:uid="{D726A5BC-BDE0-493D-8B72-2207690CCB03}"/>
  </hyperlink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N48"/>
  <sheetViews>
    <sheetView workbookViewId="0"/>
  </sheetViews>
  <sheetFormatPr baseColWidth="10" defaultRowHeight="15" x14ac:dyDescent="0.25"/>
  <cols>
    <col min="1" max="1" width="21.5703125" bestFit="1" customWidth="1"/>
    <col min="2" max="2" width="11.7109375" customWidth="1"/>
    <col min="9" max="9" width="10.5703125" customWidth="1"/>
    <col min="15" max="40" width="9.140625" bestFit="1" customWidth="1"/>
  </cols>
  <sheetData>
    <row r="1" spans="1:40" s="204" customFormat="1" x14ac:dyDescent="0.25">
      <c r="A1" s="207" t="s">
        <v>273</v>
      </c>
    </row>
    <row r="2" spans="1:40" x14ac:dyDescent="0.25">
      <c r="A2" s="292" t="s">
        <v>406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40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40" s="144" customFormat="1" x14ac:dyDescent="0.25"/>
    <row r="5" spans="1:40" s="144" customFormat="1" x14ac:dyDescent="0.25">
      <c r="A5" s="338" t="s">
        <v>45</v>
      </c>
      <c r="B5" s="262">
        <v>1990</v>
      </c>
      <c r="C5" s="262"/>
      <c r="D5" s="262"/>
      <c r="E5" s="245">
        <v>1992</v>
      </c>
      <c r="F5" s="259"/>
      <c r="G5" s="259"/>
      <c r="H5" s="245">
        <v>1994</v>
      </c>
      <c r="I5" s="259"/>
      <c r="J5" s="259"/>
      <c r="K5" s="245">
        <v>1996</v>
      </c>
      <c r="L5" s="259"/>
      <c r="M5" s="259"/>
      <c r="N5" s="245">
        <v>1998</v>
      </c>
      <c r="O5" s="259"/>
      <c r="P5" s="259"/>
      <c r="Q5" s="262">
        <v>2000</v>
      </c>
      <c r="R5" s="262"/>
      <c r="S5" s="262"/>
      <c r="T5" s="262">
        <v>2003</v>
      </c>
      <c r="U5" s="262"/>
      <c r="V5" s="262"/>
      <c r="W5" s="245">
        <v>2006</v>
      </c>
      <c r="X5" s="259"/>
      <c r="Y5" s="259"/>
      <c r="Z5" s="245">
        <v>2009</v>
      </c>
      <c r="AA5" s="259"/>
      <c r="AB5" s="259"/>
      <c r="AC5" s="245">
        <v>2011</v>
      </c>
      <c r="AD5" s="259"/>
      <c r="AE5" s="259"/>
      <c r="AF5" s="245">
        <v>2013</v>
      </c>
      <c r="AG5" s="259"/>
      <c r="AH5" s="259"/>
      <c r="AI5" s="262">
        <v>2015</v>
      </c>
      <c r="AJ5" s="262"/>
      <c r="AK5" s="262"/>
      <c r="AL5" s="262">
        <v>2017</v>
      </c>
      <c r="AM5" s="262"/>
      <c r="AN5" s="262"/>
    </row>
    <row r="6" spans="1:40" s="144" customFormat="1" x14ac:dyDescent="0.25">
      <c r="A6" s="338"/>
      <c r="B6" s="140" t="s">
        <v>9</v>
      </c>
      <c r="C6" s="140" t="s">
        <v>10</v>
      </c>
      <c r="D6" s="140" t="s">
        <v>8</v>
      </c>
      <c r="E6" s="140" t="s">
        <v>9</v>
      </c>
      <c r="F6" s="140" t="s">
        <v>10</v>
      </c>
      <c r="G6" s="140" t="s">
        <v>8</v>
      </c>
      <c r="H6" s="140" t="s">
        <v>9</v>
      </c>
      <c r="I6" s="140" t="s">
        <v>10</v>
      </c>
      <c r="J6" s="140" t="s">
        <v>8</v>
      </c>
      <c r="K6" s="140" t="s">
        <v>9</v>
      </c>
      <c r="L6" s="140" t="s">
        <v>10</v>
      </c>
      <c r="M6" s="140" t="s">
        <v>8</v>
      </c>
      <c r="N6" s="140" t="s">
        <v>9</v>
      </c>
      <c r="O6" s="140" t="s">
        <v>10</v>
      </c>
      <c r="P6" s="140" t="s">
        <v>8</v>
      </c>
      <c r="Q6" s="140" t="s">
        <v>9</v>
      </c>
      <c r="R6" s="140" t="s">
        <v>10</v>
      </c>
      <c r="S6" s="140" t="s">
        <v>8</v>
      </c>
      <c r="T6" s="140" t="s">
        <v>9</v>
      </c>
      <c r="U6" s="140" t="s">
        <v>10</v>
      </c>
      <c r="V6" s="140" t="s">
        <v>8</v>
      </c>
      <c r="W6" s="140" t="s">
        <v>9</v>
      </c>
      <c r="X6" s="140" t="s">
        <v>10</v>
      </c>
      <c r="Y6" s="140" t="s">
        <v>8</v>
      </c>
      <c r="Z6" s="140" t="s">
        <v>9</v>
      </c>
      <c r="AA6" s="140" t="s">
        <v>10</v>
      </c>
      <c r="AB6" s="140" t="s">
        <v>8</v>
      </c>
      <c r="AC6" s="140" t="s">
        <v>9</v>
      </c>
      <c r="AD6" s="140" t="s">
        <v>10</v>
      </c>
      <c r="AE6" s="140" t="s">
        <v>8</v>
      </c>
      <c r="AF6" s="140" t="s">
        <v>9</v>
      </c>
      <c r="AG6" s="140" t="s">
        <v>10</v>
      </c>
      <c r="AH6" s="140" t="s">
        <v>8</v>
      </c>
      <c r="AI6" s="140" t="s">
        <v>9</v>
      </c>
      <c r="AJ6" s="140" t="s">
        <v>10</v>
      </c>
      <c r="AK6" s="140" t="s">
        <v>8</v>
      </c>
      <c r="AL6" s="140" t="s">
        <v>9</v>
      </c>
      <c r="AM6" s="140" t="s">
        <v>10</v>
      </c>
      <c r="AN6" s="140" t="s">
        <v>8</v>
      </c>
    </row>
    <row r="7" spans="1:40" s="144" customFormat="1" x14ac:dyDescent="0.25">
      <c r="A7" s="142" t="s">
        <v>40</v>
      </c>
      <c r="B7" s="5">
        <v>988915</v>
      </c>
      <c r="C7" s="5">
        <v>513393</v>
      </c>
      <c r="D7" s="5">
        <v>1502308</v>
      </c>
      <c r="E7" s="5">
        <v>1047517</v>
      </c>
      <c r="F7" s="5">
        <v>556075</v>
      </c>
      <c r="G7" s="5">
        <f>E7+F7</f>
        <v>1603592</v>
      </c>
      <c r="H7" s="5">
        <v>993185</v>
      </c>
      <c r="I7" s="5">
        <v>525118</v>
      </c>
      <c r="J7" s="5">
        <f>H7+I7</f>
        <v>1518303</v>
      </c>
      <c r="K7" s="5">
        <v>964362</v>
      </c>
      <c r="L7" s="5">
        <v>534051</v>
      </c>
      <c r="M7" s="5">
        <f>K7+L7</f>
        <v>1498413</v>
      </c>
      <c r="N7" s="5">
        <v>873062</v>
      </c>
      <c r="O7" s="5">
        <v>533090</v>
      </c>
      <c r="P7" s="5">
        <f>N7+O7</f>
        <v>1406152</v>
      </c>
      <c r="Q7" s="5">
        <v>801277</v>
      </c>
      <c r="R7" s="5">
        <v>502937</v>
      </c>
      <c r="S7" s="5">
        <v>1304214</v>
      </c>
      <c r="T7" s="5">
        <v>804768</v>
      </c>
      <c r="U7" s="5">
        <v>515187</v>
      </c>
      <c r="V7" s="5">
        <f>T7+U7</f>
        <v>1319955</v>
      </c>
      <c r="W7" s="5">
        <v>863898</v>
      </c>
      <c r="X7" s="5">
        <v>550696</v>
      </c>
      <c r="Y7" s="5">
        <f>W7+X7</f>
        <v>1414594</v>
      </c>
      <c r="Z7" s="5">
        <v>799542</v>
      </c>
      <c r="AA7" s="5">
        <v>528602</v>
      </c>
      <c r="AB7" s="5">
        <f>Z7+AA7</f>
        <v>1328144</v>
      </c>
      <c r="AC7" s="5">
        <v>833995</v>
      </c>
      <c r="AD7" s="5">
        <v>572820</v>
      </c>
      <c r="AE7" s="5">
        <f>AC7+AD7</f>
        <v>1406815</v>
      </c>
      <c r="AF7" s="5">
        <v>803057</v>
      </c>
      <c r="AG7" s="5">
        <v>573465</v>
      </c>
      <c r="AH7" s="5">
        <v>1376522</v>
      </c>
      <c r="AI7" s="5">
        <v>821111</v>
      </c>
      <c r="AJ7" s="5">
        <v>608241</v>
      </c>
      <c r="AK7" s="5">
        <f>AI7+AJ7</f>
        <v>1429352</v>
      </c>
      <c r="AL7" s="5">
        <v>832705</v>
      </c>
      <c r="AM7" s="5">
        <v>640772</v>
      </c>
      <c r="AN7" s="5">
        <f>AL7+AM7</f>
        <v>1473477</v>
      </c>
    </row>
    <row r="8" spans="1:40" s="144" customFormat="1" x14ac:dyDescent="0.25">
      <c r="A8" s="142" t="s">
        <v>41</v>
      </c>
      <c r="B8" s="5">
        <v>509205</v>
      </c>
      <c r="C8" s="5">
        <v>486805</v>
      </c>
      <c r="D8" s="5">
        <v>996010</v>
      </c>
      <c r="E8" s="5">
        <v>501478</v>
      </c>
      <c r="F8" s="5">
        <v>496844</v>
      </c>
      <c r="G8" s="5">
        <f t="shared" ref="G8:G12" si="0">E8+F8</f>
        <v>998322</v>
      </c>
      <c r="H8" s="5">
        <v>526935</v>
      </c>
      <c r="I8" s="5">
        <v>509223</v>
      </c>
      <c r="J8" s="5">
        <f t="shared" ref="J8:J12" si="1">H8+I8</f>
        <v>1036158</v>
      </c>
      <c r="K8" s="5">
        <v>612842</v>
      </c>
      <c r="L8" s="5">
        <v>598228</v>
      </c>
      <c r="M8" s="5">
        <f t="shared" ref="M8:M12" si="2">K8+L8</f>
        <v>1211070</v>
      </c>
      <c r="N8" s="5">
        <v>630283</v>
      </c>
      <c r="O8" s="5">
        <v>620017</v>
      </c>
      <c r="P8" s="5">
        <f t="shared" ref="P8:P12" si="3">N8+O8</f>
        <v>1250300</v>
      </c>
      <c r="Q8" s="5">
        <v>673359</v>
      </c>
      <c r="R8" s="5">
        <v>633571</v>
      </c>
      <c r="S8" s="5">
        <v>1306930</v>
      </c>
      <c r="T8" s="5">
        <v>752598</v>
      </c>
      <c r="U8" s="5">
        <v>703193</v>
      </c>
      <c r="V8" s="5">
        <f t="shared" ref="V8:V12" si="4">T8+U8</f>
        <v>1455791</v>
      </c>
      <c r="W8" s="5">
        <v>753649</v>
      </c>
      <c r="X8" s="5">
        <v>768115</v>
      </c>
      <c r="Y8" s="5">
        <f t="shared" ref="Y8:Y12" si="5">W8+X8</f>
        <v>1521764</v>
      </c>
      <c r="Z8" s="5">
        <v>741692</v>
      </c>
      <c r="AA8" s="5">
        <v>778115</v>
      </c>
      <c r="AB8" s="5">
        <f t="shared" ref="AB8:AB12" si="6">Z8+AA8</f>
        <v>1519807</v>
      </c>
      <c r="AC8" s="5">
        <v>799303</v>
      </c>
      <c r="AD8" s="5">
        <v>811823</v>
      </c>
      <c r="AE8" s="5">
        <f t="shared" ref="AE8:AE12" si="7">AC8+AD8</f>
        <v>1611126</v>
      </c>
      <c r="AF8" s="5">
        <v>802031</v>
      </c>
      <c r="AG8" s="5">
        <v>836561</v>
      </c>
      <c r="AH8" s="5">
        <v>1638592</v>
      </c>
      <c r="AI8" s="5">
        <v>813057</v>
      </c>
      <c r="AJ8" s="5">
        <v>837447</v>
      </c>
      <c r="AK8" s="5">
        <f t="shared" ref="AK8:AK12" si="8">AI8+AJ8</f>
        <v>1650504</v>
      </c>
      <c r="AL8" s="5">
        <v>748368</v>
      </c>
      <c r="AM8" s="5">
        <v>788693</v>
      </c>
      <c r="AN8" s="5">
        <f t="shared" ref="AN8:AN12" si="9">AL8+AM8</f>
        <v>1537061</v>
      </c>
    </row>
    <row r="9" spans="1:40" s="144" customFormat="1" x14ac:dyDescent="0.25">
      <c r="A9" s="142" t="s">
        <v>42</v>
      </c>
      <c r="B9" s="5">
        <v>36908</v>
      </c>
      <c r="C9" s="5">
        <v>21483</v>
      </c>
      <c r="D9" s="5">
        <v>58391</v>
      </c>
      <c r="E9" s="5">
        <v>56770</v>
      </c>
      <c r="F9" s="5">
        <v>28436</v>
      </c>
      <c r="G9" s="5">
        <f t="shared" si="0"/>
        <v>85206</v>
      </c>
      <c r="H9" s="5">
        <v>64461</v>
      </c>
      <c r="I9" s="5">
        <v>42743</v>
      </c>
      <c r="J9" s="5">
        <f t="shared" si="1"/>
        <v>107204</v>
      </c>
      <c r="K9" s="5">
        <v>60125</v>
      </c>
      <c r="L9" s="5">
        <v>39747</v>
      </c>
      <c r="M9" s="5">
        <f t="shared" si="2"/>
        <v>99872</v>
      </c>
      <c r="N9" s="5">
        <v>71923</v>
      </c>
      <c r="O9" s="5">
        <v>44910</v>
      </c>
      <c r="P9" s="5">
        <f t="shared" si="3"/>
        <v>116833</v>
      </c>
      <c r="Q9" s="5">
        <v>69707</v>
      </c>
      <c r="R9" s="5">
        <v>54755</v>
      </c>
      <c r="S9" s="5">
        <v>124462</v>
      </c>
      <c r="T9" s="5">
        <v>110922</v>
      </c>
      <c r="U9" s="5">
        <v>79571</v>
      </c>
      <c r="V9" s="5">
        <f t="shared" si="4"/>
        <v>190493</v>
      </c>
      <c r="W9" s="5">
        <v>146043</v>
      </c>
      <c r="X9" s="5">
        <v>102580</v>
      </c>
      <c r="Y9" s="5">
        <f t="shared" si="5"/>
        <v>248623</v>
      </c>
      <c r="Z9" s="5">
        <v>129773</v>
      </c>
      <c r="AA9" s="5">
        <v>110390</v>
      </c>
      <c r="AB9" s="5">
        <f t="shared" si="6"/>
        <v>240163</v>
      </c>
      <c r="AC9" s="5">
        <v>174776</v>
      </c>
      <c r="AD9" s="5">
        <v>122439</v>
      </c>
      <c r="AE9" s="5">
        <f t="shared" si="7"/>
        <v>297215</v>
      </c>
      <c r="AF9" s="5">
        <v>181125</v>
      </c>
      <c r="AG9" s="5">
        <v>137964</v>
      </c>
      <c r="AH9" s="5">
        <v>319089</v>
      </c>
      <c r="AI9" s="5">
        <v>170135</v>
      </c>
      <c r="AJ9" s="5">
        <v>161368</v>
      </c>
      <c r="AK9" s="5">
        <f t="shared" si="8"/>
        <v>331503</v>
      </c>
      <c r="AL9" s="5">
        <v>165979</v>
      </c>
      <c r="AM9" s="5">
        <v>135007</v>
      </c>
      <c r="AN9" s="5">
        <f t="shared" si="9"/>
        <v>300986</v>
      </c>
    </row>
    <row r="10" spans="1:40" s="144" customFormat="1" x14ac:dyDescent="0.25">
      <c r="A10" s="142" t="s">
        <v>43</v>
      </c>
      <c r="B10" s="5">
        <v>127873</v>
      </c>
      <c r="C10" s="5">
        <v>91056</v>
      </c>
      <c r="D10" s="5">
        <v>218929</v>
      </c>
      <c r="E10" s="5">
        <v>90225</v>
      </c>
      <c r="F10" s="5">
        <v>75059</v>
      </c>
      <c r="G10" s="5">
        <f t="shared" si="0"/>
        <v>165284</v>
      </c>
      <c r="H10" s="5">
        <v>106290</v>
      </c>
      <c r="I10" s="5">
        <v>88015</v>
      </c>
      <c r="J10" s="5">
        <f t="shared" si="1"/>
        <v>194305</v>
      </c>
      <c r="K10" s="5">
        <v>79027</v>
      </c>
      <c r="L10" s="5">
        <v>75031</v>
      </c>
      <c r="M10" s="5">
        <f t="shared" si="2"/>
        <v>154058</v>
      </c>
      <c r="N10" s="5">
        <v>151883</v>
      </c>
      <c r="O10" s="5">
        <v>116711</v>
      </c>
      <c r="P10" s="5">
        <f t="shared" si="3"/>
        <v>268594</v>
      </c>
      <c r="Q10" s="5">
        <v>151860</v>
      </c>
      <c r="R10" s="5">
        <v>119307</v>
      </c>
      <c r="S10" s="5">
        <v>271167</v>
      </c>
      <c r="T10" s="5">
        <v>133623</v>
      </c>
      <c r="U10" s="5">
        <v>128372</v>
      </c>
      <c r="V10" s="5">
        <f t="shared" si="4"/>
        <v>261995</v>
      </c>
      <c r="W10" s="5">
        <v>104558</v>
      </c>
      <c r="X10" s="5">
        <v>107768</v>
      </c>
      <c r="Y10" s="5">
        <f t="shared" si="5"/>
        <v>212326</v>
      </c>
      <c r="Z10" s="5">
        <v>158899</v>
      </c>
      <c r="AA10" s="5">
        <v>141250</v>
      </c>
      <c r="AB10" s="5">
        <f t="shared" si="6"/>
        <v>300149</v>
      </c>
      <c r="AC10" s="5">
        <v>110423</v>
      </c>
      <c r="AD10" s="5">
        <v>121915</v>
      </c>
      <c r="AE10" s="5">
        <f t="shared" si="7"/>
        <v>232338</v>
      </c>
      <c r="AF10" s="5">
        <v>108078</v>
      </c>
      <c r="AG10" s="5">
        <v>99157</v>
      </c>
      <c r="AH10" s="5">
        <v>207235</v>
      </c>
      <c r="AI10" s="5">
        <v>118977</v>
      </c>
      <c r="AJ10" s="5">
        <v>103218</v>
      </c>
      <c r="AK10" s="5">
        <f t="shared" si="8"/>
        <v>222195</v>
      </c>
      <c r="AL10" s="5">
        <v>112449</v>
      </c>
      <c r="AM10" s="5">
        <v>94001</v>
      </c>
      <c r="AN10" s="5">
        <f t="shared" si="9"/>
        <v>206450</v>
      </c>
    </row>
    <row r="11" spans="1:40" s="144" customFormat="1" x14ac:dyDescent="0.25">
      <c r="A11" s="142" t="s">
        <v>46</v>
      </c>
      <c r="B11" s="5">
        <v>8195</v>
      </c>
      <c r="C11" s="5">
        <v>4928</v>
      </c>
      <c r="D11" s="5">
        <v>13123</v>
      </c>
      <c r="E11" s="5">
        <v>6654</v>
      </c>
      <c r="F11" s="5">
        <v>10791</v>
      </c>
      <c r="G11" s="5">
        <f t="shared" si="0"/>
        <v>17445</v>
      </c>
      <c r="H11" s="5">
        <v>10421</v>
      </c>
      <c r="I11" s="5">
        <v>13088</v>
      </c>
      <c r="J11" s="5">
        <f t="shared" si="1"/>
        <v>23509</v>
      </c>
      <c r="K11" s="5">
        <v>8366</v>
      </c>
      <c r="L11" s="5">
        <v>10239</v>
      </c>
      <c r="M11" s="5">
        <f t="shared" si="2"/>
        <v>18605</v>
      </c>
      <c r="N11" s="5">
        <v>15715</v>
      </c>
      <c r="O11" s="5">
        <v>17534</v>
      </c>
      <c r="P11" s="5">
        <f t="shared" si="3"/>
        <v>33249</v>
      </c>
      <c r="Q11" s="5">
        <v>14424</v>
      </c>
      <c r="R11" s="5">
        <v>11153</v>
      </c>
      <c r="S11" s="5">
        <v>25577</v>
      </c>
      <c r="T11" s="5">
        <v>21746</v>
      </c>
      <c r="U11" s="5">
        <v>22038</v>
      </c>
      <c r="V11" s="5">
        <f t="shared" si="4"/>
        <v>43784</v>
      </c>
      <c r="W11" s="5">
        <v>26498</v>
      </c>
      <c r="X11" s="5">
        <v>27727</v>
      </c>
      <c r="Y11" s="5">
        <f t="shared" si="5"/>
        <v>54225</v>
      </c>
      <c r="Z11" s="5">
        <v>43690</v>
      </c>
      <c r="AA11" s="5">
        <v>40870</v>
      </c>
      <c r="AB11" s="5">
        <f t="shared" si="6"/>
        <v>84560</v>
      </c>
      <c r="AC11" s="5">
        <v>41785</v>
      </c>
      <c r="AD11" s="5">
        <v>35637</v>
      </c>
      <c r="AE11" s="5">
        <f t="shared" si="7"/>
        <v>77422</v>
      </c>
      <c r="AF11" s="5">
        <v>38857</v>
      </c>
      <c r="AG11" s="5">
        <v>44118</v>
      </c>
      <c r="AH11" s="5">
        <v>82975</v>
      </c>
      <c r="AI11" s="5">
        <v>41272</v>
      </c>
      <c r="AJ11" s="5">
        <v>43565</v>
      </c>
      <c r="AK11" s="5">
        <f t="shared" si="8"/>
        <v>84837</v>
      </c>
      <c r="AL11" s="5">
        <v>31489</v>
      </c>
      <c r="AM11" s="5">
        <v>32344</v>
      </c>
      <c r="AN11" s="5">
        <f t="shared" si="9"/>
        <v>63833</v>
      </c>
    </row>
    <row r="12" spans="1:40" s="144" customFormat="1" x14ac:dyDescent="0.25">
      <c r="A12" s="142" t="s">
        <v>44</v>
      </c>
      <c r="B12" s="5">
        <v>137775</v>
      </c>
      <c r="C12" s="5">
        <v>794021</v>
      </c>
      <c r="D12" s="5">
        <v>931796</v>
      </c>
      <c r="E12" s="5">
        <v>109186</v>
      </c>
      <c r="F12" s="5">
        <v>727570</v>
      </c>
      <c r="G12" s="5">
        <f t="shared" si="0"/>
        <v>836756</v>
      </c>
      <c r="H12" s="5">
        <v>112113</v>
      </c>
      <c r="I12" s="5">
        <v>691591</v>
      </c>
      <c r="J12" s="5">
        <f t="shared" si="1"/>
        <v>803704</v>
      </c>
      <c r="K12" s="5">
        <v>117622</v>
      </c>
      <c r="L12" s="5">
        <v>594810</v>
      </c>
      <c r="M12" s="5">
        <f t="shared" si="2"/>
        <v>712432</v>
      </c>
      <c r="N12" s="5">
        <v>128841</v>
      </c>
      <c r="O12" s="5">
        <v>565713</v>
      </c>
      <c r="P12" s="5">
        <f t="shared" si="3"/>
        <v>694554</v>
      </c>
      <c r="Q12" s="5">
        <v>152439</v>
      </c>
      <c r="R12" s="5">
        <v>540966</v>
      </c>
      <c r="S12" s="5">
        <v>693405</v>
      </c>
      <c r="T12" s="5">
        <v>130861</v>
      </c>
      <c r="U12" s="5">
        <v>480982</v>
      </c>
      <c r="V12" s="5">
        <f t="shared" si="4"/>
        <v>611843</v>
      </c>
      <c r="W12" s="5">
        <v>154300</v>
      </c>
      <c r="X12" s="5">
        <v>466961</v>
      </c>
      <c r="Y12" s="5">
        <f t="shared" si="5"/>
        <v>621261</v>
      </c>
      <c r="Z12" s="5">
        <v>190755</v>
      </c>
      <c r="AA12" s="5">
        <v>489042</v>
      </c>
      <c r="AB12" s="5">
        <f t="shared" si="6"/>
        <v>679797</v>
      </c>
      <c r="AC12" s="5">
        <v>188167</v>
      </c>
      <c r="AD12" s="5">
        <v>522739</v>
      </c>
      <c r="AE12" s="5">
        <f t="shared" si="7"/>
        <v>710906</v>
      </c>
      <c r="AF12" s="5">
        <v>160908</v>
      </c>
      <c r="AG12" s="5">
        <v>422420</v>
      </c>
      <c r="AH12" s="5">
        <v>583328</v>
      </c>
      <c r="AI12" s="5">
        <v>149333</v>
      </c>
      <c r="AJ12" s="5">
        <v>395195</v>
      </c>
      <c r="AK12" s="5">
        <f t="shared" si="8"/>
        <v>544528</v>
      </c>
      <c r="AL12" s="5">
        <v>94776</v>
      </c>
      <c r="AM12" s="5">
        <v>162868</v>
      </c>
      <c r="AN12" s="5">
        <f t="shared" si="9"/>
        <v>257644</v>
      </c>
    </row>
    <row r="13" spans="1:40" s="144" customFormat="1" x14ac:dyDescent="0.25">
      <c r="A13" s="142" t="s">
        <v>8</v>
      </c>
      <c r="B13" s="5">
        <v>1808871</v>
      </c>
      <c r="C13" s="5">
        <v>1911686</v>
      </c>
      <c r="D13" s="5">
        <v>3720557</v>
      </c>
      <c r="E13" s="5">
        <f>SUM(E7:E12)</f>
        <v>1811830</v>
      </c>
      <c r="F13" s="5">
        <f t="shared" ref="F13:G13" si="10">SUM(F7:F12)</f>
        <v>1894775</v>
      </c>
      <c r="G13" s="5">
        <f t="shared" si="10"/>
        <v>3706605</v>
      </c>
      <c r="H13" s="5">
        <f t="shared" ref="H13" si="11">SUM(H7:H12)</f>
        <v>1813405</v>
      </c>
      <c r="I13" s="5">
        <f t="shared" ref="I13" si="12">SUM(I7:I12)</f>
        <v>1869778</v>
      </c>
      <c r="J13" s="5">
        <f t="shared" ref="J13" si="13">SUM(J7:J12)</f>
        <v>3683183</v>
      </c>
      <c r="K13" s="5">
        <f t="shared" ref="K13" si="14">SUM(K7:K12)</f>
        <v>1842344</v>
      </c>
      <c r="L13" s="5">
        <f t="shared" ref="L13" si="15">SUM(L7:L12)</f>
        <v>1852106</v>
      </c>
      <c r="M13" s="5">
        <f t="shared" ref="M13" si="16">SUM(M7:M12)</f>
        <v>3694450</v>
      </c>
      <c r="N13" s="5">
        <f t="shared" ref="N13" si="17">SUM(N7:N12)</f>
        <v>1871707</v>
      </c>
      <c r="O13" s="5">
        <f t="shared" ref="O13" si="18">SUM(O7:O12)</f>
        <v>1897975</v>
      </c>
      <c r="P13" s="5">
        <f t="shared" ref="P13" si="19">SUM(P7:P12)</f>
        <v>3769682</v>
      </c>
      <c r="Q13" s="5">
        <v>1863066</v>
      </c>
      <c r="R13" s="5">
        <v>1862689</v>
      </c>
      <c r="S13" s="5">
        <v>3725755</v>
      </c>
      <c r="T13" s="5">
        <f t="shared" ref="T13" si="20">SUM(T7:T12)</f>
        <v>1954518</v>
      </c>
      <c r="U13" s="5">
        <f t="shared" ref="U13" si="21">SUM(U7:U12)</f>
        <v>1929343</v>
      </c>
      <c r="V13" s="5">
        <f t="shared" ref="V13" si="22">SUM(V7:V12)</f>
        <v>3883861</v>
      </c>
      <c r="W13" s="5">
        <f t="shared" ref="W13" si="23">SUM(W7:W12)</f>
        <v>2048946</v>
      </c>
      <c r="X13" s="5">
        <f t="shared" ref="X13" si="24">SUM(X7:X12)</f>
        <v>2023847</v>
      </c>
      <c r="Y13" s="5">
        <f t="shared" ref="Y13" si="25">SUM(Y7:Y12)</f>
        <v>4072793</v>
      </c>
      <c r="Z13" s="5">
        <f t="shared" ref="Z13" si="26">SUM(Z7:Z12)</f>
        <v>2064351</v>
      </c>
      <c r="AA13" s="5">
        <f t="shared" ref="AA13" si="27">SUM(AA7:AA12)</f>
        <v>2088269</v>
      </c>
      <c r="AB13" s="5">
        <f>SUM(AB7:AB12)</f>
        <v>4152620</v>
      </c>
      <c r="AC13" s="5">
        <f t="shared" ref="AC13:AN13" si="28">SUM(AC7:AC12)</f>
        <v>2148449</v>
      </c>
      <c r="AD13" s="5">
        <f t="shared" si="28"/>
        <v>2187373</v>
      </c>
      <c r="AE13" s="5">
        <f t="shared" si="28"/>
        <v>4335822</v>
      </c>
      <c r="AF13" s="5">
        <f t="shared" si="28"/>
        <v>2094056</v>
      </c>
      <c r="AG13" s="5">
        <f t="shared" si="28"/>
        <v>2113685</v>
      </c>
      <c r="AH13" s="5">
        <f t="shared" si="28"/>
        <v>4207741</v>
      </c>
      <c r="AI13" s="5">
        <f t="shared" si="28"/>
        <v>2113885</v>
      </c>
      <c r="AJ13" s="5">
        <f t="shared" si="28"/>
        <v>2149034</v>
      </c>
      <c r="AK13" s="5">
        <f t="shared" si="28"/>
        <v>4262919</v>
      </c>
      <c r="AL13" s="5">
        <f t="shared" si="28"/>
        <v>1985766</v>
      </c>
      <c r="AM13" s="5">
        <f t="shared" si="28"/>
        <v>1853685</v>
      </c>
      <c r="AN13" s="5">
        <f t="shared" si="28"/>
        <v>3839451</v>
      </c>
    </row>
    <row r="14" spans="1:40" s="144" customFormat="1" x14ac:dyDescent="0.25">
      <c r="A14" s="235" t="s">
        <v>214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</row>
    <row r="15" spans="1:40" s="144" customFormat="1" x14ac:dyDescent="0.25">
      <c r="B15" s="4"/>
      <c r="C15" s="4"/>
    </row>
    <row r="16" spans="1:40" s="144" customFormat="1" x14ac:dyDescent="0.25">
      <c r="A16" s="292" t="s">
        <v>407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40" s="144" customFormat="1" x14ac:dyDescent="0.25">
      <c r="A17" s="232" t="s">
        <v>197</v>
      </c>
      <c r="B17" s="232"/>
      <c r="C17" s="232"/>
      <c r="D17" s="232"/>
      <c r="E17" s="232"/>
      <c r="F17" s="232"/>
      <c r="G17" s="232"/>
      <c r="H17" s="232"/>
      <c r="I17" s="232"/>
      <c r="J17" s="232"/>
    </row>
    <row r="18" spans="1:40" s="144" customFormat="1" x14ac:dyDescent="0.25"/>
    <row r="19" spans="1:40" s="144" customFormat="1" x14ac:dyDescent="0.25">
      <c r="A19" s="338" t="s">
        <v>45</v>
      </c>
      <c r="B19" s="262">
        <v>1990</v>
      </c>
      <c r="C19" s="262"/>
      <c r="D19" s="262"/>
      <c r="E19" s="245">
        <v>1992</v>
      </c>
      <c r="F19" s="259"/>
      <c r="G19" s="259"/>
      <c r="H19" s="245">
        <v>1994</v>
      </c>
      <c r="I19" s="259"/>
      <c r="J19" s="259"/>
      <c r="K19" s="245">
        <v>1996</v>
      </c>
      <c r="L19" s="259"/>
      <c r="M19" s="259"/>
      <c r="N19" s="245">
        <v>1998</v>
      </c>
      <c r="O19" s="259"/>
      <c r="P19" s="259"/>
      <c r="Q19" s="262">
        <v>2000</v>
      </c>
      <c r="R19" s="262"/>
      <c r="S19" s="262"/>
      <c r="T19" s="262">
        <v>2003</v>
      </c>
      <c r="U19" s="262"/>
      <c r="V19" s="262"/>
      <c r="W19" s="245">
        <v>2006</v>
      </c>
      <c r="X19" s="259"/>
      <c r="Y19" s="259"/>
      <c r="Z19" s="245">
        <v>2009</v>
      </c>
      <c r="AA19" s="259"/>
      <c r="AB19" s="259"/>
      <c r="AC19" s="245">
        <v>2011</v>
      </c>
      <c r="AD19" s="259"/>
      <c r="AE19" s="259"/>
      <c r="AF19" s="245">
        <v>2013</v>
      </c>
      <c r="AG19" s="259"/>
      <c r="AH19" s="259"/>
      <c r="AI19" s="262">
        <v>2015</v>
      </c>
      <c r="AJ19" s="262"/>
      <c r="AK19" s="262"/>
      <c r="AL19" s="262">
        <v>2017</v>
      </c>
      <c r="AM19" s="262"/>
      <c r="AN19" s="262"/>
    </row>
    <row r="20" spans="1:40" s="144" customFormat="1" x14ac:dyDescent="0.25">
      <c r="A20" s="338"/>
      <c r="B20" s="140" t="s">
        <v>9</v>
      </c>
      <c r="C20" s="140" t="s">
        <v>10</v>
      </c>
      <c r="D20" s="140" t="s">
        <v>8</v>
      </c>
      <c r="E20" s="140" t="s">
        <v>9</v>
      </c>
      <c r="F20" s="140" t="s">
        <v>10</v>
      </c>
      <c r="G20" s="140" t="s">
        <v>8</v>
      </c>
      <c r="H20" s="140" t="s">
        <v>9</v>
      </c>
      <c r="I20" s="140" t="s">
        <v>10</v>
      </c>
      <c r="J20" s="140" t="s">
        <v>8</v>
      </c>
      <c r="K20" s="140" t="s">
        <v>9</v>
      </c>
      <c r="L20" s="140" t="s">
        <v>10</v>
      </c>
      <c r="M20" s="140" t="s">
        <v>8</v>
      </c>
      <c r="N20" s="140" t="s">
        <v>9</v>
      </c>
      <c r="O20" s="140" t="s">
        <v>10</v>
      </c>
      <c r="P20" s="140" t="s">
        <v>8</v>
      </c>
      <c r="Q20" s="140" t="s">
        <v>9</v>
      </c>
      <c r="R20" s="140" t="s">
        <v>10</v>
      </c>
      <c r="S20" s="140" t="s">
        <v>8</v>
      </c>
      <c r="T20" s="140" t="s">
        <v>9</v>
      </c>
      <c r="U20" s="140" t="s">
        <v>10</v>
      </c>
      <c r="V20" s="140" t="s">
        <v>8</v>
      </c>
      <c r="W20" s="140" t="s">
        <v>9</v>
      </c>
      <c r="X20" s="140" t="s">
        <v>10</v>
      </c>
      <c r="Y20" s="140" t="s">
        <v>8</v>
      </c>
      <c r="Z20" s="140" t="s">
        <v>9</v>
      </c>
      <c r="AA20" s="140" t="s">
        <v>10</v>
      </c>
      <c r="AB20" s="140" t="s">
        <v>8</v>
      </c>
      <c r="AC20" s="140" t="s">
        <v>9</v>
      </c>
      <c r="AD20" s="140" t="s">
        <v>10</v>
      </c>
      <c r="AE20" s="140" t="s">
        <v>8</v>
      </c>
      <c r="AF20" s="140" t="s">
        <v>9</v>
      </c>
      <c r="AG20" s="140" t="s">
        <v>10</v>
      </c>
      <c r="AH20" s="140" t="s">
        <v>8</v>
      </c>
      <c r="AI20" s="140" t="s">
        <v>9</v>
      </c>
      <c r="AJ20" s="140" t="s">
        <v>10</v>
      </c>
      <c r="AK20" s="140" t="s">
        <v>8</v>
      </c>
      <c r="AL20" s="140" t="s">
        <v>9</v>
      </c>
      <c r="AM20" s="140" t="s">
        <v>10</v>
      </c>
      <c r="AN20" s="140" t="s">
        <v>8</v>
      </c>
    </row>
    <row r="21" spans="1:40" s="144" customFormat="1" x14ac:dyDescent="0.25">
      <c r="A21" s="142" t="s">
        <v>40</v>
      </c>
      <c r="B21" s="5">
        <v>8386</v>
      </c>
      <c r="C21" s="5">
        <v>3803</v>
      </c>
      <c r="D21" s="5">
        <f>B21+C21</f>
        <v>12189</v>
      </c>
      <c r="E21" s="5">
        <v>11570</v>
      </c>
      <c r="F21" s="5">
        <v>4969</v>
      </c>
      <c r="G21" s="5">
        <f>E21+F21</f>
        <v>16539</v>
      </c>
      <c r="H21" s="5">
        <v>13269</v>
      </c>
      <c r="I21" s="5">
        <v>5698</v>
      </c>
      <c r="J21" s="5">
        <f>H21+I21</f>
        <v>18967</v>
      </c>
      <c r="K21" s="5">
        <v>9556</v>
      </c>
      <c r="L21" s="5">
        <v>4527</v>
      </c>
      <c r="M21" s="5">
        <f>K21+L21</f>
        <v>14083</v>
      </c>
      <c r="N21" s="5">
        <v>11891</v>
      </c>
      <c r="O21" s="5">
        <v>6317</v>
      </c>
      <c r="P21" s="5">
        <f>N21+O21</f>
        <v>18208</v>
      </c>
      <c r="Q21" s="5">
        <v>14837</v>
      </c>
      <c r="R21" s="5">
        <v>7241</v>
      </c>
      <c r="S21" s="5">
        <f>Q21+R21</f>
        <v>22078</v>
      </c>
      <c r="T21" s="5">
        <v>14186</v>
      </c>
      <c r="U21" s="5">
        <v>7206</v>
      </c>
      <c r="V21" s="5">
        <f>T21+U21</f>
        <v>21392</v>
      </c>
      <c r="W21" s="5">
        <v>14668</v>
      </c>
      <c r="X21" s="5">
        <v>7874</v>
      </c>
      <c r="Y21" s="5">
        <f>W21+X21</f>
        <v>22542</v>
      </c>
      <c r="Z21" s="5">
        <v>11996</v>
      </c>
      <c r="AA21" s="5">
        <v>6982</v>
      </c>
      <c r="AB21" s="5">
        <f>Z21+AA21</f>
        <v>18978</v>
      </c>
      <c r="AC21" s="5">
        <v>9841</v>
      </c>
      <c r="AD21" s="5">
        <v>6467</v>
      </c>
      <c r="AE21" s="5">
        <f>AC21+AD21</f>
        <v>16308</v>
      </c>
      <c r="AF21" s="5">
        <v>10252</v>
      </c>
      <c r="AG21" s="5">
        <v>6949</v>
      </c>
      <c r="AH21" s="5">
        <f>AF21+AG21</f>
        <v>17201</v>
      </c>
      <c r="AI21" s="5">
        <v>12046</v>
      </c>
      <c r="AJ21" s="5">
        <v>8432</v>
      </c>
      <c r="AK21" s="5">
        <f>AI21+AJ21</f>
        <v>20478</v>
      </c>
      <c r="AL21" s="5">
        <v>9411</v>
      </c>
      <c r="AM21" s="5">
        <v>6950</v>
      </c>
      <c r="AN21" s="5">
        <f>AL21+AM21</f>
        <v>16361</v>
      </c>
    </row>
    <row r="22" spans="1:40" s="144" customFormat="1" x14ac:dyDescent="0.25">
      <c r="A22" s="142" t="s">
        <v>41</v>
      </c>
      <c r="B22" s="5">
        <v>3741</v>
      </c>
      <c r="C22" s="5">
        <v>3687</v>
      </c>
      <c r="D22" s="5">
        <f t="shared" ref="D22:D26" si="29">B22+C22</f>
        <v>7428</v>
      </c>
      <c r="E22" s="5">
        <v>4742</v>
      </c>
      <c r="F22" s="5">
        <v>4658</v>
      </c>
      <c r="G22" s="5">
        <f t="shared" ref="G22:G26" si="30">E22+F22</f>
        <v>9400</v>
      </c>
      <c r="H22" s="5">
        <v>5559</v>
      </c>
      <c r="I22" s="5">
        <v>5475</v>
      </c>
      <c r="J22" s="5">
        <f t="shared" ref="J22:J26" si="31">H22+I22</f>
        <v>11034</v>
      </c>
      <c r="K22" s="5">
        <v>5046</v>
      </c>
      <c r="L22" s="5">
        <v>4987</v>
      </c>
      <c r="M22" s="5">
        <f t="shared" ref="M22:M26" si="32">K22+L22</f>
        <v>10033</v>
      </c>
      <c r="N22" s="5">
        <v>6993</v>
      </c>
      <c r="O22" s="5">
        <v>7055</v>
      </c>
      <c r="P22" s="5">
        <f t="shared" ref="P22:P26" si="33">N22+O22</f>
        <v>14048</v>
      </c>
      <c r="Q22" s="5">
        <v>9331</v>
      </c>
      <c r="R22" s="5">
        <v>9244</v>
      </c>
      <c r="S22" s="5">
        <f t="shared" ref="S22:S26" si="34">Q22+R22</f>
        <v>18575</v>
      </c>
      <c r="T22" s="5">
        <v>10697</v>
      </c>
      <c r="U22" s="5">
        <v>10298</v>
      </c>
      <c r="V22" s="5">
        <f t="shared" ref="V22:V26" si="35">T22+U22</f>
        <v>20995</v>
      </c>
      <c r="W22" s="5">
        <v>11577</v>
      </c>
      <c r="X22" s="5">
        <v>11852</v>
      </c>
      <c r="Y22" s="5">
        <f t="shared" ref="Y22:Y26" si="36">W22+X22</f>
        <v>23429</v>
      </c>
      <c r="Z22" s="5">
        <v>10222</v>
      </c>
      <c r="AA22" s="5">
        <v>10615</v>
      </c>
      <c r="AB22" s="5">
        <f t="shared" ref="AB22:AB26" si="37">Z22+AA22</f>
        <v>20837</v>
      </c>
      <c r="AC22" s="5">
        <v>9184</v>
      </c>
      <c r="AD22" s="5">
        <v>9571</v>
      </c>
      <c r="AE22" s="5">
        <f t="shared" ref="AE22:AE26" si="38">AC22+AD22</f>
        <v>18755</v>
      </c>
      <c r="AF22" s="5">
        <v>10139</v>
      </c>
      <c r="AG22" s="5">
        <v>10823</v>
      </c>
      <c r="AH22" s="5">
        <f t="shared" ref="AH22:AH26" si="39">AF22+AG22</f>
        <v>20962</v>
      </c>
      <c r="AI22" s="5">
        <v>12103</v>
      </c>
      <c r="AJ22" s="5">
        <v>12486</v>
      </c>
      <c r="AK22" s="5">
        <f t="shared" ref="AK22:AK26" si="40">AI22+AJ22</f>
        <v>24589</v>
      </c>
      <c r="AL22" s="5">
        <v>9227</v>
      </c>
      <c r="AM22" s="5">
        <v>9566</v>
      </c>
      <c r="AN22" s="5">
        <f t="shared" ref="AN22:AN26" si="41">AL22+AM22</f>
        <v>18793</v>
      </c>
    </row>
    <row r="23" spans="1:40" s="144" customFormat="1" x14ac:dyDescent="0.25">
      <c r="A23" s="142" t="s">
        <v>42</v>
      </c>
      <c r="B23" s="5">
        <v>275</v>
      </c>
      <c r="C23" s="5">
        <v>141</v>
      </c>
      <c r="D23" s="5">
        <f t="shared" si="29"/>
        <v>416</v>
      </c>
      <c r="E23" s="5">
        <v>410</v>
      </c>
      <c r="F23" s="5">
        <v>220</v>
      </c>
      <c r="G23" s="5">
        <f t="shared" si="30"/>
        <v>630</v>
      </c>
      <c r="H23" s="5">
        <v>557</v>
      </c>
      <c r="I23" s="5">
        <v>356</v>
      </c>
      <c r="J23" s="5">
        <f t="shared" si="31"/>
        <v>913</v>
      </c>
      <c r="K23" s="5">
        <v>474</v>
      </c>
      <c r="L23" s="5">
        <v>271</v>
      </c>
      <c r="M23" s="5">
        <f t="shared" si="32"/>
        <v>745</v>
      </c>
      <c r="N23" s="5">
        <v>672</v>
      </c>
      <c r="O23" s="5">
        <v>437</v>
      </c>
      <c r="P23" s="5">
        <f t="shared" si="33"/>
        <v>1109</v>
      </c>
      <c r="Q23" s="5">
        <v>827</v>
      </c>
      <c r="R23" s="5">
        <v>586</v>
      </c>
      <c r="S23" s="5">
        <f t="shared" si="34"/>
        <v>1413</v>
      </c>
      <c r="T23" s="5">
        <v>1124</v>
      </c>
      <c r="U23" s="5">
        <v>762</v>
      </c>
      <c r="V23" s="5">
        <f t="shared" si="35"/>
        <v>1886</v>
      </c>
      <c r="W23" s="5">
        <v>1371</v>
      </c>
      <c r="X23" s="5">
        <v>980</v>
      </c>
      <c r="Y23" s="5">
        <f t="shared" si="36"/>
        <v>2351</v>
      </c>
      <c r="Z23" s="5">
        <v>1320</v>
      </c>
      <c r="AA23" s="5">
        <v>1025</v>
      </c>
      <c r="AB23" s="5">
        <f t="shared" si="37"/>
        <v>2345</v>
      </c>
      <c r="AC23" s="5">
        <v>1484</v>
      </c>
      <c r="AD23" s="5">
        <v>1114</v>
      </c>
      <c r="AE23" s="5">
        <f t="shared" si="38"/>
        <v>2598</v>
      </c>
      <c r="AF23" s="5">
        <v>1788</v>
      </c>
      <c r="AG23" s="5">
        <v>1451</v>
      </c>
      <c r="AH23" s="5">
        <f t="shared" si="39"/>
        <v>3239</v>
      </c>
      <c r="AI23" s="5">
        <v>2069</v>
      </c>
      <c r="AJ23" s="5">
        <v>1859</v>
      </c>
      <c r="AK23" s="5">
        <f t="shared" si="40"/>
        <v>3928</v>
      </c>
      <c r="AL23" s="5">
        <v>1701</v>
      </c>
      <c r="AM23" s="5">
        <v>1436</v>
      </c>
      <c r="AN23" s="5">
        <f t="shared" si="41"/>
        <v>3137</v>
      </c>
    </row>
    <row r="24" spans="1:40" s="144" customFormat="1" x14ac:dyDescent="0.25">
      <c r="A24" s="142" t="s">
        <v>43</v>
      </c>
      <c r="B24" s="5">
        <v>1013</v>
      </c>
      <c r="C24" s="5">
        <v>660</v>
      </c>
      <c r="D24" s="5">
        <f t="shared" si="29"/>
        <v>1673</v>
      </c>
      <c r="E24" s="5">
        <v>1011</v>
      </c>
      <c r="F24" s="5">
        <v>692</v>
      </c>
      <c r="G24" s="5">
        <f t="shared" si="30"/>
        <v>1703</v>
      </c>
      <c r="H24" s="5">
        <v>1374</v>
      </c>
      <c r="I24" s="5">
        <v>1037</v>
      </c>
      <c r="J24" s="5">
        <f t="shared" si="31"/>
        <v>2411</v>
      </c>
      <c r="K24" s="5">
        <v>824</v>
      </c>
      <c r="L24" s="5">
        <v>743</v>
      </c>
      <c r="M24" s="5">
        <f t="shared" si="32"/>
        <v>1567</v>
      </c>
      <c r="N24" s="5">
        <v>2005</v>
      </c>
      <c r="O24" s="5">
        <v>1430</v>
      </c>
      <c r="P24" s="5">
        <f t="shared" si="33"/>
        <v>3435</v>
      </c>
      <c r="Q24" s="5">
        <v>2508</v>
      </c>
      <c r="R24" s="5">
        <v>1837</v>
      </c>
      <c r="S24" s="5">
        <f t="shared" si="34"/>
        <v>4345</v>
      </c>
      <c r="T24" s="5">
        <v>2157</v>
      </c>
      <c r="U24" s="5">
        <v>1783</v>
      </c>
      <c r="V24" s="5">
        <f t="shared" si="35"/>
        <v>3940</v>
      </c>
      <c r="W24" s="5">
        <v>1639</v>
      </c>
      <c r="X24" s="5">
        <v>1580</v>
      </c>
      <c r="Y24" s="5">
        <f t="shared" si="36"/>
        <v>3219</v>
      </c>
      <c r="Z24" s="5">
        <v>2352</v>
      </c>
      <c r="AA24" s="5">
        <v>2000</v>
      </c>
      <c r="AB24" s="5">
        <f t="shared" si="37"/>
        <v>4352</v>
      </c>
      <c r="AC24" s="5">
        <v>1299</v>
      </c>
      <c r="AD24" s="5">
        <v>1203</v>
      </c>
      <c r="AE24" s="5">
        <f t="shared" si="38"/>
        <v>2502</v>
      </c>
      <c r="AF24" s="5">
        <v>1462</v>
      </c>
      <c r="AG24" s="5">
        <v>1286</v>
      </c>
      <c r="AH24" s="5">
        <f t="shared" si="39"/>
        <v>2748</v>
      </c>
      <c r="AI24" s="5">
        <v>1788</v>
      </c>
      <c r="AJ24" s="5">
        <v>1568</v>
      </c>
      <c r="AK24" s="5">
        <f t="shared" si="40"/>
        <v>3356</v>
      </c>
      <c r="AL24" s="5">
        <v>1335</v>
      </c>
      <c r="AM24" s="5">
        <v>1090</v>
      </c>
      <c r="AN24" s="5">
        <f t="shared" si="41"/>
        <v>2425</v>
      </c>
    </row>
    <row r="25" spans="1:40" s="144" customFormat="1" x14ac:dyDescent="0.25">
      <c r="A25" s="142" t="s">
        <v>46</v>
      </c>
      <c r="B25" s="5">
        <v>65</v>
      </c>
      <c r="C25" s="5">
        <v>40</v>
      </c>
      <c r="D25" s="5">
        <f t="shared" si="29"/>
        <v>105</v>
      </c>
      <c r="E25" s="5">
        <v>51</v>
      </c>
      <c r="F25" s="5">
        <v>72</v>
      </c>
      <c r="G25" s="5">
        <f t="shared" si="30"/>
        <v>123</v>
      </c>
      <c r="H25" s="5">
        <v>97</v>
      </c>
      <c r="I25" s="5">
        <v>103</v>
      </c>
      <c r="J25" s="5">
        <f t="shared" si="31"/>
        <v>200</v>
      </c>
      <c r="K25" s="5">
        <v>74</v>
      </c>
      <c r="L25" s="5">
        <v>55</v>
      </c>
      <c r="M25" s="5">
        <f t="shared" si="32"/>
        <v>129</v>
      </c>
      <c r="N25" s="5">
        <v>150</v>
      </c>
      <c r="O25" s="5">
        <v>134</v>
      </c>
      <c r="P25" s="5">
        <f t="shared" si="33"/>
        <v>284</v>
      </c>
      <c r="Q25" s="5">
        <v>150</v>
      </c>
      <c r="R25" s="5">
        <v>111</v>
      </c>
      <c r="S25" s="5">
        <f t="shared" si="34"/>
        <v>261</v>
      </c>
      <c r="T25" s="5">
        <v>168</v>
      </c>
      <c r="U25" s="5">
        <v>189</v>
      </c>
      <c r="V25" s="5">
        <f t="shared" si="35"/>
        <v>357</v>
      </c>
      <c r="W25" s="5">
        <v>201</v>
      </c>
      <c r="X25" s="5">
        <v>264</v>
      </c>
      <c r="Y25" s="5">
        <f t="shared" si="36"/>
        <v>465</v>
      </c>
      <c r="Z25" s="5">
        <v>449</v>
      </c>
      <c r="AA25" s="5">
        <v>430</v>
      </c>
      <c r="AB25" s="5">
        <f t="shared" si="37"/>
        <v>879</v>
      </c>
      <c r="AC25" s="5">
        <v>392</v>
      </c>
      <c r="AD25" s="5">
        <v>386</v>
      </c>
      <c r="AE25" s="5">
        <f t="shared" si="38"/>
        <v>778</v>
      </c>
      <c r="AF25" s="5">
        <v>451</v>
      </c>
      <c r="AG25" s="5">
        <v>418</v>
      </c>
      <c r="AH25" s="5">
        <f t="shared" si="39"/>
        <v>869</v>
      </c>
      <c r="AI25" s="5">
        <v>540</v>
      </c>
      <c r="AJ25" s="5">
        <v>562</v>
      </c>
      <c r="AK25" s="5">
        <f t="shared" si="40"/>
        <v>1102</v>
      </c>
      <c r="AL25" s="5">
        <v>332</v>
      </c>
      <c r="AM25" s="5">
        <v>333</v>
      </c>
      <c r="AN25" s="5">
        <f t="shared" si="41"/>
        <v>665</v>
      </c>
    </row>
    <row r="26" spans="1:40" s="144" customFormat="1" x14ac:dyDescent="0.25">
      <c r="A26" s="142" t="s">
        <v>44</v>
      </c>
      <c r="B26" s="5">
        <v>1063</v>
      </c>
      <c r="C26" s="5">
        <v>6858</v>
      </c>
      <c r="D26" s="5">
        <f t="shared" si="29"/>
        <v>7921</v>
      </c>
      <c r="E26" s="5">
        <v>1386</v>
      </c>
      <c r="F26" s="5">
        <v>8937</v>
      </c>
      <c r="G26" s="5">
        <f t="shared" si="30"/>
        <v>10323</v>
      </c>
      <c r="H26" s="5">
        <v>1452</v>
      </c>
      <c r="I26" s="5">
        <v>10241</v>
      </c>
      <c r="J26" s="5">
        <f t="shared" si="31"/>
        <v>11693</v>
      </c>
      <c r="K26" s="5">
        <v>1177</v>
      </c>
      <c r="L26" s="5">
        <v>6519</v>
      </c>
      <c r="M26" s="5">
        <f t="shared" si="32"/>
        <v>7696</v>
      </c>
      <c r="N26" s="5">
        <v>1733</v>
      </c>
      <c r="O26" s="5">
        <v>8280</v>
      </c>
      <c r="P26" s="5">
        <f t="shared" si="33"/>
        <v>10013</v>
      </c>
      <c r="Q26" s="5">
        <v>2874</v>
      </c>
      <c r="R26" s="5">
        <v>11404</v>
      </c>
      <c r="S26" s="5">
        <f t="shared" si="34"/>
        <v>14278</v>
      </c>
      <c r="T26" s="5">
        <v>2500</v>
      </c>
      <c r="U26" s="5">
        <v>10055</v>
      </c>
      <c r="V26" s="5">
        <f t="shared" si="35"/>
        <v>12555</v>
      </c>
      <c r="W26" s="5">
        <v>2872</v>
      </c>
      <c r="X26" s="5">
        <v>9274</v>
      </c>
      <c r="Y26" s="5">
        <f t="shared" si="36"/>
        <v>12146</v>
      </c>
      <c r="Z26" s="5">
        <v>3049</v>
      </c>
      <c r="AA26" s="5">
        <v>8254</v>
      </c>
      <c r="AB26" s="5">
        <f t="shared" si="37"/>
        <v>11303</v>
      </c>
      <c r="AC26" s="5">
        <v>2185</v>
      </c>
      <c r="AD26" s="5">
        <v>6124</v>
      </c>
      <c r="AE26" s="5">
        <f t="shared" si="38"/>
        <v>8309</v>
      </c>
      <c r="AF26" s="5">
        <v>2128</v>
      </c>
      <c r="AG26" s="5">
        <v>5703</v>
      </c>
      <c r="AH26" s="5">
        <f t="shared" si="39"/>
        <v>7831</v>
      </c>
      <c r="AI26" s="5">
        <v>2381</v>
      </c>
      <c r="AJ26" s="5">
        <v>6218</v>
      </c>
      <c r="AK26" s="5">
        <f t="shared" si="40"/>
        <v>8599</v>
      </c>
      <c r="AL26" s="5">
        <v>1223</v>
      </c>
      <c r="AM26" s="5">
        <v>2193</v>
      </c>
      <c r="AN26" s="5">
        <f t="shared" si="41"/>
        <v>3416</v>
      </c>
    </row>
    <row r="27" spans="1:40" s="144" customFormat="1" x14ac:dyDescent="0.25">
      <c r="A27" s="142" t="s">
        <v>8</v>
      </c>
      <c r="B27" s="5">
        <f t="shared" ref="B27:D27" si="42">SUM(B21:B26)</f>
        <v>14543</v>
      </c>
      <c r="C27" s="5">
        <f t="shared" si="42"/>
        <v>15189</v>
      </c>
      <c r="D27" s="5">
        <f t="shared" si="42"/>
        <v>29732</v>
      </c>
      <c r="E27" s="5">
        <f>SUM(E21:E26)</f>
        <v>19170</v>
      </c>
      <c r="F27" s="5">
        <f t="shared" ref="F27" si="43">SUM(F21:F26)</f>
        <v>19548</v>
      </c>
      <c r="G27" s="5">
        <f t="shared" ref="G27" si="44">SUM(G21:G26)</f>
        <v>38718</v>
      </c>
      <c r="H27" s="5">
        <f t="shared" ref="H27" si="45">SUM(H21:H26)</f>
        <v>22308</v>
      </c>
      <c r="I27" s="5">
        <f t="shared" ref="I27" si="46">SUM(I21:I26)</f>
        <v>22910</v>
      </c>
      <c r="J27" s="5">
        <f t="shared" ref="J27" si="47">SUM(J21:J26)</f>
        <v>45218</v>
      </c>
      <c r="K27" s="5">
        <f t="shared" ref="K27" si="48">SUM(K21:K26)</f>
        <v>17151</v>
      </c>
      <c r="L27" s="5">
        <f t="shared" ref="L27" si="49">SUM(L21:L26)</f>
        <v>17102</v>
      </c>
      <c r="M27" s="5">
        <f t="shared" ref="M27" si="50">SUM(M21:M26)</f>
        <v>34253</v>
      </c>
      <c r="N27" s="5">
        <f t="shared" ref="N27" si="51">SUM(N21:N26)</f>
        <v>23444</v>
      </c>
      <c r="O27" s="5">
        <f t="shared" ref="O27" si="52">SUM(O21:O26)</f>
        <v>23653</v>
      </c>
      <c r="P27" s="5">
        <f t="shared" ref="P27" si="53">SUM(P21:P26)</f>
        <v>47097</v>
      </c>
      <c r="Q27" s="5">
        <f t="shared" ref="Q27" si="54">SUM(Q21:Q26)</f>
        <v>30527</v>
      </c>
      <c r="R27" s="5">
        <f t="shared" ref="R27" si="55">SUM(R21:R26)</f>
        <v>30423</v>
      </c>
      <c r="S27" s="5">
        <f t="shared" ref="S27" si="56">SUM(S21:S26)</f>
        <v>60950</v>
      </c>
      <c r="T27" s="5">
        <f>SUM(T21:T26)</f>
        <v>30832</v>
      </c>
      <c r="U27" s="5">
        <f t="shared" ref="U27" si="57">SUM(U21:U26)</f>
        <v>30293</v>
      </c>
      <c r="V27" s="5">
        <f t="shared" ref="V27" si="58">SUM(V21:V26)</f>
        <v>61125</v>
      </c>
      <c r="W27" s="5">
        <f t="shared" ref="W27" si="59">SUM(W21:W26)</f>
        <v>32328</v>
      </c>
      <c r="X27" s="5">
        <f t="shared" ref="X27" si="60">SUM(X21:X26)</f>
        <v>31824</v>
      </c>
      <c r="Y27" s="5">
        <f t="shared" ref="Y27" si="61">SUM(Y21:Y26)</f>
        <v>64152</v>
      </c>
      <c r="Z27" s="5">
        <f t="shared" ref="Z27" si="62">SUM(Z21:Z26)</f>
        <v>29388</v>
      </c>
      <c r="AA27" s="5">
        <f t="shared" ref="AA27" si="63">SUM(AA21:AA26)</f>
        <v>29306</v>
      </c>
      <c r="AB27" s="5">
        <f>SUM(AB21:AB26)</f>
        <v>58694</v>
      </c>
      <c r="AC27" s="5">
        <f t="shared" ref="AC27" si="64">SUM(AC21:AC26)</f>
        <v>24385</v>
      </c>
      <c r="AD27" s="5">
        <f t="shared" ref="AD27" si="65">SUM(AD21:AD26)</f>
        <v>24865</v>
      </c>
      <c r="AE27" s="5">
        <f t="shared" ref="AE27" si="66">SUM(AE21:AE26)</f>
        <v>49250</v>
      </c>
      <c r="AF27" s="5">
        <f t="shared" ref="AF27" si="67">SUM(AF21:AF26)</f>
        <v>26220</v>
      </c>
      <c r="AG27" s="5">
        <f t="shared" ref="AG27" si="68">SUM(AG21:AG26)</f>
        <v>26630</v>
      </c>
      <c r="AH27" s="5">
        <f t="shared" ref="AH27" si="69">SUM(AH21:AH26)</f>
        <v>52850</v>
      </c>
      <c r="AI27" s="5">
        <f t="shared" ref="AI27" si="70">SUM(AI21:AI26)</f>
        <v>30927</v>
      </c>
      <c r="AJ27" s="5">
        <f t="shared" ref="AJ27" si="71">SUM(AJ21:AJ26)</f>
        <v>31125</v>
      </c>
      <c r="AK27" s="5">
        <f t="shared" ref="AK27" si="72">SUM(AK21:AK26)</f>
        <v>62052</v>
      </c>
      <c r="AL27" s="5">
        <f t="shared" ref="AL27" si="73">SUM(AL21:AL26)</f>
        <v>23229</v>
      </c>
      <c r="AM27" s="5">
        <f t="shared" ref="AM27" si="74">SUM(AM21:AM26)</f>
        <v>21568</v>
      </c>
      <c r="AN27" s="5">
        <f t="shared" ref="AN27" si="75">SUM(AN21:AN26)</f>
        <v>44797</v>
      </c>
    </row>
    <row r="28" spans="1:40" s="144" customFormat="1" x14ac:dyDescent="0.25">
      <c r="A28" s="235" t="s">
        <v>214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</row>
    <row r="29" spans="1:40" s="144" customFormat="1" x14ac:dyDescent="0.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</row>
    <row r="30" spans="1:40" x14ac:dyDescent="0.25">
      <c r="A30" s="292" t="s">
        <v>408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AH30" s="144"/>
      <c r="AI30" s="4"/>
      <c r="AJ30" s="4"/>
    </row>
    <row r="31" spans="1:40" x14ac:dyDescent="0.25">
      <c r="A31" s="109"/>
      <c r="B31" s="109"/>
      <c r="C31" s="109"/>
      <c r="D31" s="109"/>
      <c r="E31" s="109"/>
      <c r="AB31" s="144"/>
      <c r="AC31" s="144"/>
      <c r="AD31" s="144"/>
      <c r="AH31" s="144"/>
      <c r="AI31" s="4"/>
      <c r="AJ31" s="4"/>
    </row>
    <row r="32" spans="1:40" x14ac:dyDescent="0.25">
      <c r="A32" s="297" t="s">
        <v>16</v>
      </c>
      <c r="B32" s="297"/>
      <c r="C32" s="316">
        <v>2013</v>
      </c>
      <c r="D32" s="317"/>
      <c r="E32" s="316">
        <v>2015</v>
      </c>
      <c r="F32" s="317"/>
      <c r="G32" s="316">
        <v>2017</v>
      </c>
      <c r="H32" s="317"/>
      <c r="K32" s="144"/>
      <c r="L32" s="144"/>
      <c r="M32" s="109"/>
      <c r="N32" s="109"/>
      <c r="O32" s="109"/>
      <c r="P32" s="109"/>
      <c r="Q32" s="109"/>
      <c r="R32" s="109"/>
      <c r="S32" s="109"/>
      <c r="T32" s="109"/>
      <c r="X32" s="4"/>
      <c r="Y32" s="4"/>
      <c r="AB32" s="144"/>
      <c r="AC32" s="144"/>
      <c r="AD32" s="144"/>
      <c r="AH32" s="144"/>
      <c r="AI32" s="144"/>
      <c r="AJ32" s="144"/>
    </row>
    <row r="33" spans="1:36" ht="30" x14ac:dyDescent="0.25">
      <c r="A33" s="141" t="s">
        <v>45</v>
      </c>
      <c r="B33" s="141" t="s">
        <v>26</v>
      </c>
      <c r="C33" s="139" t="s">
        <v>144</v>
      </c>
      <c r="D33" s="139" t="s">
        <v>182</v>
      </c>
      <c r="E33" s="139" t="s">
        <v>144</v>
      </c>
      <c r="F33" s="139" t="s">
        <v>182</v>
      </c>
      <c r="G33" s="139" t="s">
        <v>144</v>
      </c>
      <c r="H33" s="139" t="s">
        <v>182</v>
      </c>
      <c r="K33" s="144"/>
      <c r="L33" s="144"/>
      <c r="M33" s="144"/>
      <c r="N33" s="144"/>
      <c r="O33" s="144"/>
      <c r="X33" s="4"/>
      <c r="Y33" s="4"/>
      <c r="AB33" s="144"/>
      <c r="AC33" s="4"/>
      <c r="AD33" s="4"/>
      <c r="AH33" s="144"/>
      <c r="AI33" s="144"/>
      <c r="AJ33" s="144"/>
    </row>
    <row r="34" spans="1:36" x14ac:dyDescent="0.25">
      <c r="A34" s="326" t="s">
        <v>40</v>
      </c>
      <c r="B34" s="142" t="s">
        <v>9</v>
      </c>
      <c r="C34" s="54">
        <v>0.38349359999999999</v>
      </c>
      <c r="D34" s="54">
        <v>6.1897000000000002E-3</v>
      </c>
      <c r="E34" s="54">
        <v>0.38843689999999997</v>
      </c>
      <c r="F34" s="54">
        <v>5.3114E-3</v>
      </c>
      <c r="G34" s="54">
        <v>0.41933690000000001</v>
      </c>
      <c r="H34" s="54">
        <v>5.7419000000000003E-3</v>
      </c>
      <c r="K34" s="144"/>
      <c r="L34" s="144"/>
      <c r="M34" s="144"/>
      <c r="N34" s="144"/>
      <c r="O34" s="144"/>
      <c r="V34" s="11"/>
      <c r="X34" s="4"/>
      <c r="Y34" s="161"/>
      <c r="AB34" s="144"/>
      <c r="AC34" s="4"/>
      <c r="AD34" s="4"/>
      <c r="AH34" s="144"/>
      <c r="AI34" s="4"/>
      <c r="AJ34" s="4"/>
    </row>
    <row r="35" spans="1:36" x14ac:dyDescent="0.25">
      <c r="A35" s="240"/>
      <c r="B35" s="142" t="s">
        <v>10</v>
      </c>
      <c r="C35" s="54">
        <v>0.27131050000000001</v>
      </c>
      <c r="D35" s="54">
        <v>5.2294000000000004E-3</v>
      </c>
      <c r="E35" s="54">
        <v>0.28303</v>
      </c>
      <c r="F35" s="54">
        <v>4.2008999999999996E-3</v>
      </c>
      <c r="G35" s="54">
        <v>0.3456747</v>
      </c>
      <c r="H35" s="54">
        <v>6.1003999999999997E-3</v>
      </c>
      <c r="K35" s="144"/>
      <c r="L35" s="144"/>
      <c r="M35" s="144"/>
      <c r="N35" s="144"/>
      <c r="O35" s="144"/>
      <c r="V35" s="11"/>
      <c r="X35" s="4"/>
      <c r="Y35" s="4"/>
      <c r="AB35" s="144"/>
      <c r="AC35" s="4"/>
      <c r="AD35" s="4"/>
      <c r="AH35" s="144"/>
      <c r="AI35" s="4"/>
      <c r="AJ35" s="4"/>
    </row>
    <row r="36" spans="1:36" x14ac:dyDescent="0.25">
      <c r="A36" s="240" t="s">
        <v>41</v>
      </c>
      <c r="B36" s="142" t="s">
        <v>9</v>
      </c>
      <c r="C36" s="54">
        <v>0.3830036</v>
      </c>
      <c r="D36" s="54">
        <v>5.4761999999999996E-3</v>
      </c>
      <c r="E36" s="54">
        <v>0.38462689999999999</v>
      </c>
      <c r="F36" s="54">
        <v>4.7470000000000004E-3</v>
      </c>
      <c r="G36" s="54">
        <v>0.37686619999999998</v>
      </c>
      <c r="H36" s="54">
        <v>5.7394999999999998E-3</v>
      </c>
      <c r="K36" s="144"/>
      <c r="L36" s="144"/>
      <c r="M36" s="144"/>
      <c r="N36" s="144"/>
      <c r="O36" s="144"/>
      <c r="V36" s="11"/>
      <c r="X36" s="161"/>
      <c r="Y36" s="161"/>
      <c r="AB36" s="144"/>
      <c r="AC36" s="4"/>
      <c r="AD36" s="4"/>
      <c r="AH36" s="144"/>
      <c r="AI36" s="4"/>
      <c r="AJ36" s="4"/>
    </row>
    <row r="37" spans="1:36" x14ac:dyDescent="0.25">
      <c r="A37" s="240"/>
      <c r="B37" s="142" t="s">
        <v>10</v>
      </c>
      <c r="C37" s="54">
        <v>0.3957832</v>
      </c>
      <c r="D37" s="54">
        <v>5.3949999999999996E-3</v>
      </c>
      <c r="E37" s="54">
        <v>0.38968530000000001</v>
      </c>
      <c r="F37" s="54">
        <v>5.3426000000000003E-3</v>
      </c>
      <c r="G37" s="54">
        <v>0.42547299999999999</v>
      </c>
      <c r="H37" s="54">
        <v>6.0004999999999998E-3</v>
      </c>
      <c r="K37" s="144"/>
      <c r="L37" s="144"/>
      <c r="M37" s="144"/>
      <c r="N37" s="144"/>
      <c r="O37" s="144"/>
      <c r="V37" s="11"/>
      <c r="X37" s="4"/>
      <c r="Y37" s="4"/>
      <c r="AB37" s="144"/>
      <c r="AC37" s="144"/>
      <c r="AD37" s="144"/>
      <c r="AH37" s="144"/>
      <c r="AI37" s="4"/>
      <c r="AJ37" s="4"/>
    </row>
    <row r="38" spans="1:36" x14ac:dyDescent="0.25">
      <c r="A38" s="240" t="s">
        <v>42</v>
      </c>
      <c r="B38" s="142" t="s">
        <v>9</v>
      </c>
      <c r="C38" s="54">
        <v>8.6494799999999997E-2</v>
      </c>
      <c r="D38" s="54">
        <v>4.6722999999999999E-3</v>
      </c>
      <c r="E38" s="54">
        <v>8.04845E-2</v>
      </c>
      <c r="F38" s="54">
        <v>2.8368999999999998E-3</v>
      </c>
      <c r="G38" s="54">
        <v>8.3584400000000003E-2</v>
      </c>
      <c r="H38" s="54">
        <v>3.1713000000000002E-3</v>
      </c>
      <c r="K38" s="144"/>
      <c r="L38" s="144"/>
      <c r="M38" s="144"/>
      <c r="N38" s="144"/>
      <c r="O38" s="144"/>
      <c r="V38" s="11"/>
      <c r="AB38" s="144"/>
      <c r="AC38" s="4"/>
      <c r="AD38" s="4"/>
      <c r="AH38" s="144"/>
      <c r="AI38" s="4"/>
      <c r="AJ38" s="4"/>
    </row>
    <row r="39" spans="1:36" x14ac:dyDescent="0.25">
      <c r="A39" s="240"/>
      <c r="B39" s="142" t="s">
        <v>10</v>
      </c>
      <c r="C39" s="54">
        <v>6.5271800000000005E-2</v>
      </c>
      <c r="D39" s="54">
        <v>2.6752E-3</v>
      </c>
      <c r="E39" s="54">
        <v>7.5088600000000005E-2</v>
      </c>
      <c r="F39" s="54">
        <v>4.4443E-3</v>
      </c>
      <c r="G39" s="54">
        <v>7.2831699999999999E-2</v>
      </c>
      <c r="H39" s="54">
        <v>2.5682999999999999E-3</v>
      </c>
      <c r="K39" s="144"/>
      <c r="L39" s="144"/>
      <c r="M39" s="144"/>
      <c r="N39" s="144"/>
      <c r="O39" s="144"/>
      <c r="V39" s="11"/>
      <c r="AB39" s="144"/>
      <c r="AC39" s="144"/>
      <c r="AD39" s="144"/>
      <c r="AH39" s="144"/>
      <c r="AI39" s="4"/>
      <c r="AJ39" s="4"/>
    </row>
    <row r="40" spans="1:36" x14ac:dyDescent="0.25">
      <c r="A40" s="240" t="s">
        <v>43</v>
      </c>
      <c r="B40" s="142" t="s">
        <v>9</v>
      </c>
      <c r="C40" s="54">
        <v>5.1611799999999999E-2</v>
      </c>
      <c r="D40" s="54">
        <v>2.0341999999999999E-3</v>
      </c>
      <c r="E40" s="54">
        <v>5.6283600000000003E-2</v>
      </c>
      <c r="F40" s="54">
        <v>1.8806000000000001E-3</v>
      </c>
      <c r="G40" s="54">
        <v>5.6627499999999997E-2</v>
      </c>
      <c r="H40" s="54">
        <v>2.2058999999999998E-3</v>
      </c>
      <c r="K40" s="144"/>
      <c r="L40" s="144"/>
      <c r="M40" s="144"/>
      <c r="N40" s="144"/>
      <c r="O40" s="144"/>
      <c r="V40" s="11"/>
      <c r="AA40" s="144"/>
      <c r="AB40" s="144"/>
      <c r="AC40" s="144"/>
      <c r="AD40" s="144"/>
    </row>
    <row r="41" spans="1:36" x14ac:dyDescent="0.25">
      <c r="A41" s="240"/>
      <c r="B41" s="142" t="s">
        <v>10</v>
      </c>
      <c r="C41" s="54">
        <v>4.6911899999999999E-2</v>
      </c>
      <c r="D41" s="54">
        <v>2.9632999999999999E-3</v>
      </c>
      <c r="E41" s="54">
        <v>4.8030000000000003E-2</v>
      </c>
      <c r="F41" s="54">
        <v>1.7642000000000001E-3</v>
      </c>
      <c r="G41" s="54">
        <v>5.07103E-2</v>
      </c>
      <c r="H41" s="54">
        <v>1.9987999999999998E-3</v>
      </c>
      <c r="K41" s="144"/>
      <c r="L41" s="144"/>
      <c r="M41" s="144"/>
      <c r="N41" s="144"/>
      <c r="O41" s="144"/>
      <c r="V41" s="11"/>
      <c r="AB41" s="144"/>
      <c r="AC41" s="4"/>
      <c r="AD41" s="4"/>
    </row>
    <row r="42" spans="1:36" ht="13.5" customHeight="1" x14ac:dyDescent="0.25">
      <c r="A42" s="240" t="s">
        <v>46</v>
      </c>
      <c r="B42" s="142" t="s">
        <v>9</v>
      </c>
      <c r="C42" s="54">
        <v>1.85559E-2</v>
      </c>
      <c r="D42" s="54">
        <v>1.4920999999999999E-3</v>
      </c>
      <c r="E42" s="54">
        <v>1.9524199999999999E-2</v>
      </c>
      <c r="F42" s="54">
        <v>1.3813E-3</v>
      </c>
      <c r="G42" s="54">
        <v>1.5857400000000001E-2</v>
      </c>
      <c r="H42" s="54">
        <v>1.2026000000000001E-3</v>
      </c>
      <c r="K42" s="144"/>
      <c r="L42" s="144"/>
      <c r="M42" s="144"/>
      <c r="N42" s="144"/>
      <c r="O42" s="144"/>
      <c r="V42" s="11"/>
      <c r="AB42" s="144"/>
      <c r="AC42" s="4"/>
      <c r="AD42" s="4"/>
    </row>
    <row r="43" spans="1:36" x14ac:dyDescent="0.25">
      <c r="A43" s="240"/>
      <c r="B43" s="142" t="s">
        <v>10</v>
      </c>
      <c r="C43" s="54">
        <v>2.0872600000000002E-2</v>
      </c>
      <c r="D43" s="54">
        <v>2.7821E-3</v>
      </c>
      <c r="E43" s="54">
        <v>2.0271899999999999E-2</v>
      </c>
      <c r="F43" s="54">
        <v>1.5862999999999999E-3</v>
      </c>
      <c r="G43" s="54">
        <v>1.7448499999999999E-2</v>
      </c>
      <c r="H43" s="54">
        <v>1.4298E-3</v>
      </c>
      <c r="K43" s="144"/>
      <c r="L43" s="144"/>
      <c r="M43" s="144"/>
      <c r="N43" s="144"/>
      <c r="O43" s="144"/>
      <c r="V43" s="11"/>
      <c r="AB43" s="144"/>
      <c r="AC43" s="4"/>
      <c r="AD43" s="4"/>
    </row>
    <row r="44" spans="1:36" x14ac:dyDescent="0.25">
      <c r="A44" s="240" t="s">
        <v>44</v>
      </c>
      <c r="B44" s="142" t="s">
        <v>9</v>
      </c>
      <c r="C44" s="54">
        <v>7.6840400000000003E-2</v>
      </c>
      <c r="D44" s="54">
        <v>2.9191999999999998E-3</v>
      </c>
      <c r="E44" s="54">
        <v>7.0643899999999996E-2</v>
      </c>
      <c r="F44" s="54">
        <v>2.1237000000000001E-3</v>
      </c>
      <c r="G44" s="54">
        <v>4.7727699999999998E-2</v>
      </c>
      <c r="H44" s="54">
        <v>1.8415E-3</v>
      </c>
      <c r="K44" s="144"/>
      <c r="L44" s="144"/>
      <c r="M44" s="144"/>
      <c r="N44" s="144"/>
      <c r="O44" s="144"/>
      <c r="V44" s="11"/>
      <c r="AB44" s="144"/>
      <c r="AC44" s="4"/>
      <c r="AD44" s="4"/>
    </row>
    <row r="45" spans="1:36" x14ac:dyDescent="0.25">
      <c r="A45" s="240"/>
      <c r="B45" s="142" t="s">
        <v>10</v>
      </c>
      <c r="C45" s="54">
        <v>0.19985</v>
      </c>
      <c r="D45" s="54">
        <v>4.6438E-3</v>
      </c>
      <c r="E45" s="54">
        <v>0.18389430000000001</v>
      </c>
      <c r="F45" s="54">
        <v>3.2201999999999999E-3</v>
      </c>
      <c r="G45" s="54">
        <v>8.7861700000000001E-2</v>
      </c>
      <c r="H45" s="54">
        <v>2.6966E-3</v>
      </c>
      <c r="K45" s="144"/>
      <c r="L45" s="144"/>
      <c r="M45" s="144"/>
      <c r="N45" s="144"/>
      <c r="O45" s="144"/>
      <c r="V45" s="11"/>
      <c r="AB45" s="144"/>
      <c r="AC45" s="144"/>
      <c r="AD45" s="144"/>
    </row>
    <row r="46" spans="1:36" x14ac:dyDescent="0.25">
      <c r="A46" s="235" t="s">
        <v>181</v>
      </c>
      <c r="B46" s="235"/>
      <c r="C46" s="235"/>
      <c r="D46" s="235"/>
      <c r="E46" s="235"/>
      <c r="F46" s="235"/>
      <c r="G46" s="235"/>
      <c r="H46" s="235"/>
      <c r="K46" s="144"/>
      <c r="L46" s="144"/>
      <c r="M46" s="144"/>
      <c r="N46" s="144"/>
      <c r="O46" s="144"/>
      <c r="AB46" s="144"/>
      <c r="AC46" s="4"/>
      <c r="AD46" s="4"/>
    </row>
    <row r="47" spans="1:36" x14ac:dyDescent="0.25">
      <c r="K47" s="144"/>
      <c r="AB47" s="144"/>
      <c r="AC47" s="144"/>
      <c r="AD47" s="144"/>
    </row>
    <row r="48" spans="1:36" x14ac:dyDescent="0.25">
      <c r="K48" s="144"/>
      <c r="AB48" s="144"/>
      <c r="AC48" s="144"/>
      <c r="AD48" s="144"/>
    </row>
  </sheetData>
  <mergeCells count="46">
    <mergeCell ref="A2:K2"/>
    <mergeCell ref="A3:J3"/>
    <mergeCell ref="B5:D5"/>
    <mergeCell ref="E5:G5"/>
    <mergeCell ref="H5:J5"/>
    <mergeCell ref="K5:M5"/>
    <mergeCell ref="N5:P5"/>
    <mergeCell ref="Q5:S5"/>
    <mergeCell ref="A5:A6"/>
    <mergeCell ref="T5:V5"/>
    <mergeCell ref="W5:Y5"/>
    <mergeCell ref="Z5:AB5"/>
    <mergeCell ref="AC5:AE5"/>
    <mergeCell ref="AF5:AH5"/>
    <mergeCell ref="AI5:AK5"/>
    <mergeCell ref="AL5:AN5"/>
    <mergeCell ref="AL19:AN19"/>
    <mergeCell ref="A14:AN14"/>
    <mergeCell ref="N19:P19"/>
    <mergeCell ref="Q19:S19"/>
    <mergeCell ref="T19:V19"/>
    <mergeCell ref="W19:Y19"/>
    <mergeCell ref="Z19:AB19"/>
    <mergeCell ref="A16:K16"/>
    <mergeCell ref="A17:J17"/>
    <mergeCell ref="A19:A20"/>
    <mergeCell ref="B19:D19"/>
    <mergeCell ref="E19:G19"/>
    <mergeCell ref="H19:J19"/>
    <mergeCell ref="K19:M19"/>
    <mergeCell ref="E32:F32"/>
    <mergeCell ref="G32:H32"/>
    <mergeCell ref="A30:K30"/>
    <mergeCell ref="A46:H46"/>
    <mergeCell ref="AC19:AE19"/>
    <mergeCell ref="A28:AN28"/>
    <mergeCell ref="A34:A35"/>
    <mergeCell ref="A36:A37"/>
    <mergeCell ref="A38:A39"/>
    <mergeCell ref="A40:A41"/>
    <mergeCell ref="A42:A43"/>
    <mergeCell ref="A44:A45"/>
    <mergeCell ref="A32:B32"/>
    <mergeCell ref="C32:D32"/>
    <mergeCell ref="AF19:AH19"/>
    <mergeCell ref="AI19:AK19"/>
  </mergeCells>
  <hyperlinks>
    <hyperlink ref="A1" location="Índice!A1" display="Índice" xr:uid="{2BDDDE58-9554-424E-A4E5-FA75E5F472EE}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42"/>
  <sheetViews>
    <sheetView workbookViewId="0">
      <selection activeCell="A20" sqref="A20:K20"/>
    </sheetView>
  </sheetViews>
  <sheetFormatPr baseColWidth="10" defaultRowHeight="15" x14ac:dyDescent="0.25"/>
  <cols>
    <col min="1" max="1" width="19.7109375" bestFit="1" customWidth="1"/>
    <col min="2" max="2" width="13" bestFit="1" customWidth="1"/>
    <col min="3" max="3" width="11.5703125" bestFit="1" customWidth="1"/>
    <col min="16" max="16" width="14.7109375" bestFit="1" customWidth="1"/>
  </cols>
  <sheetData>
    <row r="1" spans="1:15" s="204" customFormat="1" x14ac:dyDescent="0.25">
      <c r="A1" s="207" t="s">
        <v>273</v>
      </c>
    </row>
    <row r="2" spans="1:15" x14ac:dyDescent="0.25">
      <c r="A2" s="292" t="s">
        <v>413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5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5" s="161" customFormat="1" x14ac:dyDescent="0.25"/>
    <row r="5" spans="1:15" s="161" customFormat="1" x14ac:dyDescent="0.25">
      <c r="A5" s="158" t="s">
        <v>16</v>
      </c>
      <c r="B5" s="164">
        <v>1990</v>
      </c>
      <c r="C5" s="163">
        <v>1992</v>
      </c>
      <c r="D5" s="163">
        <v>1994</v>
      </c>
      <c r="E5" s="163">
        <v>1996</v>
      </c>
      <c r="F5" s="163">
        <v>1998</v>
      </c>
      <c r="G5" s="163">
        <v>2000</v>
      </c>
      <c r="H5" s="163">
        <v>2003</v>
      </c>
      <c r="I5" s="163">
        <v>2006</v>
      </c>
      <c r="J5" s="163">
        <v>2009</v>
      </c>
      <c r="K5" s="163">
        <v>2011</v>
      </c>
      <c r="L5" s="163">
        <v>2013</v>
      </c>
      <c r="M5" s="163">
        <v>2015</v>
      </c>
      <c r="N5" s="163">
        <v>2017</v>
      </c>
    </row>
    <row r="6" spans="1:15" s="161" customFormat="1" x14ac:dyDescent="0.25">
      <c r="A6" s="156" t="s">
        <v>9</v>
      </c>
      <c r="B6" s="5">
        <v>137775</v>
      </c>
      <c r="C6" s="5">
        <v>109186</v>
      </c>
      <c r="D6" s="5">
        <v>112113</v>
      </c>
      <c r="E6" s="5">
        <v>117622</v>
      </c>
      <c r="F6" s="5">
        <v>128841</v>
      </c>
      <c r="G6" s="5">
        <v>152439</v>
      </c>
      <c r="H6" s="5">
        <v>130861</v>
      </c>
      <c r="I6" s="5">
        <v>154300</v>
      </c>
      <c r="J6" s="5">
        <v>190755</v>
      </c>
      <c r="K6" s="5">
        <v>188167</v>
      </c>
      <c r="L6" s="5">
        <v>160908</v>
      </c>
      <c r="M6" s="5">
        <v>149333</v>
      </c>
      <c r="N6" s="5">
        <v>94776</v>
      </c>
    </row>
    <row r="7" spans="1:15" s="161" customFormat="1" x14ac:dyDescent="0.25">
      <c r="A7" s="156" t="s">
        <v>10</v>
      </c>
      <c r="B7" s="5">
        <v>794021</v>
      </c>
      <c r="C7" s="5">
        <v>727570</v>
      </c>
      <c r="D7" s="5">
        <v>691591</v>
      </c>
      <c r="E7" s="5">
        <v>594810</v>
      </c>
      <c r="F7" s="5">
        <v>565713</v>
      </c>
      <c r="G7" s="5">
        <v>540966</v>
      </c>
      <c r="H7" s="5">
        <v>480982</v>
      </c>
      <c r="I7" s="5">
        <v>466961</v>
      </c>
      <c r="J7" s="5">
        <v>489042</v>
      </c>
      <c r="K7" s="5">
        <v>522739</v>
      </c>
      <c r="L7" s="5">
        <v>422420</v>
      </c>
      <c r="M7" s="5">
        <v>395195</v>
      </c>
      <c r="N7" s="5">
        <v>162868</v>
      </c>
    </row>
    <row r="8" spans="1:15" s="161" customFormat="1" x14ac:dyDescent="0.25">
      <c r="A8" s="156" t="s">
        <v>8</v>
      </c>
      <c r="B8" s="5">
        <v>931796</v>
      </c>
      <c r="C8" s="5">
        <f>C6+C7</f>
        <v>836756</v>
      </c>
      <c r="D8" s="5">
        <f>D6+D7</f>
        <v>803704</v>
      </c>
      <c r="E8" s="5">
        <f>E6+E7</f>
        <v>712432</v>
      </c>
      <c r="F8" s="5">
        <f>F6+F7</f>
        <v>694554</v>
      </c>
      <c r="G8" s="5">
        <v>693405</v>
      </c>
      <c r="H8" s="5">
        <f>H6+H7</f>
        <v>611843</v>
      </c>
      <c r="I8" s="5">
        <f>I6+I7</f>
        <v>621261</v>
      </c>
      <c r="J8" s="5">
        <f>J6+J7</f>
        <v>679797</v>
      </c>
      <c r="K8" s="5">
        <f>K6+K7</f>
        <v>710906</v>
      </c>
      <c r="L8" s="5">
        <v>583328</v>
      </c>
      <c r="M8" s="5">
        <f>M6+M7</f>
        <v>544528</v>
      </c>
      <c r="N8" s="5">
        <f>N6+N7</f>
        <v>257644</v>
      </c>
    </row>
    <row r="9" spans="1:15" s="161" customFormat="1" x14ac:dyDescent="0.25">
      <c r="A9" s="235" t="s">
        <v>214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92"/>
    </row>
    <row r="10" spans="1:15" s="161" customFormat="1" x14ac:dyDescent="0.25"/>
    <row r="11" spans="1:15" s="161" customFormat="1" x14ac:dyDescent="0.25">
      <c r="A11" s="292" t="s">
        <v>414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</row>
    <row r="12" spans="1:15" s="161" customFormat="1" x14ac:dyDescent="0.25">
      <c r="A12" s="232" t="s">
        <v>197</v>
      </c>
      <c r="B12" s="232"/>
      <c r="C12" s="232"/>
      <c r="D12" s="232"/>
      <c r="E12" s="232"/>
      <c r="F12" s="232"/>
      <c r="G12" s="232"/>
      <c r="H12" s="232"/>
      <c r="I12" s="232"/>
      <c r="J12" s="232"/>
    </row>
    <row r="13" spans="1:15" s="161" customFormat="1" x14ac:dyDescent="0.25"/>
    <row r="14" spans="1:15" s="161" customFormat="1" x14ac:dyDescent="0.25">
      <c r="A14" s="158" t="s">
        <v>16</v>
      </c>
      <c r="B14" s="164">
        <v>1990</v>
      </c>
      <c r="C14" s="163">
        <v>1992</v>
      </c>
      <c r="D14" s="163">
        <v>1994</v>
      </c>
      <c r="E14" s="163">
        <v>1996</v>
      </c>
      <c r="F14" s="163">
        <v>1998</v>
      </c>
      <c r="G14" s="163">
        <v>2000</v>
      </c>
      <c r="H14" s="163">
        <v>2003</v>
      </c>
      <c r="I14" s="163">
        <v>2006</v>
      </c>
      <c r="J14" s="163">
        <v>2009</v>
      </c>
      <c r="K14" s="163">
        <v>2011</v>
      </c>
      <c r="L14" s="163">
        <v>2013</v>
      </c>
      <c r="M14" s="163">
        <v>2015</v>
      </c>
      <c r="N14" s="163">
        <v>2017</v>
      </c>
    </row>
    <row r="15" spans="1:15" s="161" customFormat="1" x14ac:dyDescent="0.25">
      <c r="A15" s="156" t="s">
        <v>9</v>
      </c>
      <c r="B15" s="5">
        <v>1063</v>
      </c>
      <c r="C15" s="5">
        <v>1386</v>
      </c>
      <c r="D15" s="5">
        <v>1452</v>
      </c>
      <c r="E15" s="5">
        <v>1177</v>
      </c>
      <c r="F15" s="5">
        <v>1733</v>
      </c>
      <c r="G15" s="5">
        <v>2874</v>
      </c>
      <c r="H15" s="5">
        <v>2500</v>
      </c>
      <c r="I15" s="5">
        <v>2872</v>
      </c>
      <c r="J15" s="5">
        <v>3049</v>
      </c>
      <c r="K15" s="5">
        <v>2185</v>
      </c>
      <c r="L15" s="5">
        <v>2128</v>
      </c>
      <c r="M15" s="5">
        <v>2381</v>
      </c>
      <c r="N15" s="5">
        <v>1223</v>
      </c>
    </row>
    <row r="16" spans="1:15" s="161" customFormat="1" x14ac:dyDescent="0.25">
      <c r="A16" s="156" t="s">
        <v>10</v>
      </c>
      <c r="B16" s="5">
        <v>6858</v>
      </c>
      <c r="C16" s="5">
        <v>8937</v>
      </c>
      <c r="D16" s="5">
        <v>10241</v>
      </c>
      <c r="E16" s="5">
        <v>6519</v>
      </c>
      <c r="F16" s="5">
        <v>8280</v>
      </c>
      <c r="G16" s="5">
        <v>11404</v>
      </c>
      <c r="H16" s="5">
        <v>10055</v>
      </c>
      <c r="I16" s="5">
        <v>9274</v>
      </c>
      <c r="J16" s="5">
        <v>8254</v>
      </c>
      <c r="K16" s="5">
        <v>6124</v>
      </c>
      <c r="L16" s="5">
        <v>5703</v>
      </c>
      <c r="M16" s="5">
        <v>6218</v>
      </c>
      <c r="N16" s="5">
        <v>2193</v>
      </c>
    </row>
    <row r="17" spans="1:14" s="161" customFormat="1" x14ac:dyDescent="0.25">
      <c r="A17" s="156" t="s">
        <v>8</v>
      </c>
      <c r="B17" s="5">
        <f t="shared" ref="B17:N17" si="0">B15+B16</f>
        <v>7921</v>
      </c>
      <c r="C17" s="5">
        <f t="shared" si="0"/>
        <v>10323</v>
      </c>
      <c r="D17" s="5">
        <f t="shared" si="0"/>
        <v>11693</v>
      </c>
      <c r="E17" s="5">
        <f t="shared" si="0"/>
        <v>7696</v>
      </c>
      <c r="F17" s="5">
        <f t="shared" si="0"/>
        <v>10013</v>
      </c>
      <c r="G17" s="5">
        <f t="shared" si="0"/>
        <v>14278</v>
      </c>
      <c r="H17" s="5">
        <f t="shared" si="0"/>
        <v>12555</v>
      </c>
      <c r="I17" s="5">
        <f t="shared" si="0"/>
        <v>12146</v>
      </c>
      <c r="J17" s="5">
        <f t="shared" si="0"/>
        <v>11303</v>
      </c>
      <c r="K17" s="5">
        <f t="shared" si="0"/>
        <v>8309</v>
      </c>
      <c r="L17" s="5">
        <f t="shared" si="0"/>
        <v>7831</v>
      </c>
      <c r="M17" s="5">
        <f t="shared" si="0"/>
        <v>8599</v>
      </c>
      <c r="N17" s="5">
        <f t="shared" si="0"/>
        <v>3416</v>
      </c>
    </row>
    <row r="18" spans="1:14" s="161" customFormat="1" x14ac:dyDescent="0.25">
      <c r="A18" s="235" t="s">
        <v>214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</row>
    <row r="19" spans="1:14" s="161" customFormat="1" x14ac:dyDescent="0.25"/>
    <row r="20" spans="1:14" s="161" customFormat="1" x14ac:dyDescent="0.25">
      <c r="A20" s="292" t="s">
        <v>415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</row>
    <row r="21" spans="1:14" s="161" customFormat="1" x14ac:dyDescent="0.25"/>
    <row r="22" spans="1:14" s="161" customFormat="1" x14ac:dyDescent="0.25">
      <c r="A22" s="297" t="s">
        <v>16</v>
      </c>
      <c r="B22" s="297"/>
      <c r="C22" s="316">
        <v>2013</v>
      </c>
      <c r="D22" s="317"/>
      <c r="E22" s="316">
        <v>2015</v>
      </c>
      <c r="F22" s="317"/>
      <c r="G22" s="316">
        <v>2017</v>
      </c>
      <c r="H22" s="317"/>
    </row>
    <row r="23" spans="1:14" s="161" customFormat="1" ht="30" x14ac:dyDescent="0.25">
      <c r="A23" s="154" t="s">
        <v>45</v>
      </c>
      <c r="B23" s="154" t="s">
        <v>26</v>
      </c>
      <c r="C23" s="151" t="s">
        <v>144</v>
      </c>
      <c r="D23" s="151" t="s">
        <v>182</v>
      </c>
      <c r="E23" s="151" t="s">
        <v>144</v>
      </c>
      <c r="F23" s="151" t="s">
        <v>182</v>
      </c>
      <c r="G23" s="151" t="s">
        <v>144</v>
      </c>
      <c r="H23" s="151" t="s">
        <v>182</v>
      </c>
    </row>
    <row r="24" spans="1:14" s="161" customFormat="1" x14ac:dyDescent="0.25">
      <c r="A24" s="240" t="s">
        <v>44</v>
      </c>
      <c r="B24" s="156" t="s">
        <v>9</v>
      </c>
      <c r="C24" s="54">
        <v>0.2758448</v>
      </c>
      <c r="D24" s="54">
        <v>8.0403000000000002E-3</v>
      </c>
      <c r="E24" s="54">
        <v>0.27424300000000001</v>
      </c>
      <c r="F24" s="54">
        <v>6.8180999999999997E-3</v>
      </c>
      <c r="G24" s="54">
        <v>0.36785639999999997</v>
      </c>
      <c r="H24" s="54">
        <v>1.10571E-2</v>
      </c>
    </row>
    <row r="25" spans="1:14" s="161" customFormat="1" x14ac:dyDescent="0.25">
      <c r="A25" s="240"/>
      <c r="B25" s="156" t="s">
        <v>10</v>
      </c>
      <c r="C25" s="54">
        <v>0.7241552</v>
      </c>
      <c r="D25" s="54">
        <v>8.0403000000000002E-3</v>
      </c>
      <c r="E25" s="54">
        <v>0.72575699999999999</v>
      </c>
      <c r="F25" s="54">
        <v>6.8180999999999997E-3</v>
      </c>
      <c r="G25" s="54">
        <v>0.63214360000000003</v>
      </c>
      <c r="H25" s="54">
        <v>1.10571E-2</v>
      </c>
      <c r="I25" s="161" t="s">
        <v>262</v>
      </c>
    </row>
    <row r="26" spans="1:14" s="161" customFormat="1" x14ac:dyDescent="0.25">
      <c r="A26" s="235" t="s">
        <v>214</v>
      </c>
      <c r="B26" s="235"/>
      <c r="C26" s="235"/>
      <c r="D26" s="235"/>
      <c r="E26" s="235"/>
      <c r="F26" s="235"/>
      <c r="G26" s="235"/>
      <c r="H26" s="235"/>
    </row>
    <row r="27" spans="1:14" s="161" customFormat="1" x14ac:dyDescent="0.25"/>
    <row r="28" spans="1:14" s="161" customFormat="1" x14ac:dyDescent="0.25"/>
    <row r="29" spans="1:14" s="161" customFormat="1" x14ac:dyDescent="0.25"/>
    <row r="30" spans="1:14" s="161" customFormat="1" x14ac:dyDescent="0.25"/>
    <row r="31" spans="1:14" s="161" customFormat="1" x14ac:dyDescent="0.25"/>
    <row r="32" spans="1:14" s="161" customFormat="1" x14ac:dyDescent="0.25"/>
    <row r="33" s="161" customFormat="1" x14ac:dyDescent="0.25"/>
    <row r="34" s="161" customFormat="1" x14ac:dyDescent="0.25"/>
    <row r="35" s="161" customFormat="1" x14ac:dyDescent="0.25"/>
    <row r="36" s="161" customFormat="1" x14ac:dyDescent="0.25"/>
    <row r="37" s="161" customFormat="1" x14ac:dyDescent="0.25"/>
    <row r="38" s="161" customFormat="1" x14ac:dyDescent="0.25"/>
    <row r="39" s="161" customFormat="1" x14ac:dyDescent="0.25"/>
    <row r="40" s="161" customFormat="1" x14ac:dyDescent="0.25"/>
    <row r="41" s="161" customFormat="1" x14ac:dyDescent="0.25"/>
    <row r="42" s="161" customFormat="1" x14ac:dyDescent="0.25"/>
  </sheetData>
  <mergeCells count="13">
    <mergeCell ref="A24:A25"/>
    <mergeCell ref="A26:H26"/>
    <mergeCell ref="A18:N18"/>
    <mergeCell ref="A22:B22"/>
    <mergeCell ref="C22:D22"/>
    <mergeCell ref="E22:F22"/>
    <mergeCell ref="G22:H22"/>
    <mergeCell ref="A20:K20"/>
    <mergeCell ref="A2:K2"/>
    <mergeCell ref="A3:J3"/>
    <mergeCell ref="A9:N9"/>
    <mergeCell ref="A11:K11"/>
    <mergeCell ref="A12:J12"/>
  </mergeCells>
  <hyperlinks>
    <hyperlink ref="A1" location="Índice!A1" display="Índice" xr:uid="{F9A6AECA-F017-48A7-AC6C-DEB1194C2877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9F7F-C75E-4595-9018-244E318317F2}">
  <dimension ref="A1:N34"/>
  <sheetViews>
    <sheetView workbookViewId="0">
      <selection activeCell="A2" sqref="A2:K2"/>
    </sheetView>
  </sheetViews>
  <sheetFormatPr baseColWidth="10" defaultRowHeight="15" x14ac:dyDescent="0.25"/>
  <cols>
    <col min="1" max="1" width="19.7109375" style="144" bestFit="1" customWidth="1"/>
    <col min="2" max="2" width="13" style="144" bestFit="1" customWidth="1"/>
    <col min="3" max="3" width="11.5703125" style="144" bestFit="1" customWidth="1"/>
    <col min="4" max="15" width="11.42578125" style="144"/>
    <col min="16" max="16" width="14.7109375" style="144" bestFit="1" customWidth="1"/>
    <col min="17" max="16384" width="11.42578125" style="144"/>
  </cols>
  <sheetData>
    <row r="1" spans="1:14" s="204" customFormat="1" x14ac:dyDescent="0.25">
      <c r="A1" s="207" t="s">
        <v>273</v>
      </c>
    </row>
    <row r="2" spans="1:14" x14ac:dyDescent="0.25">
      <c r="A2" s="292" t="s">
        <v>416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4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4" s="161" customFormat="1" x14ac:dyDescent="0.25"/>
    <row r="5" spans="1:14" s="161" customFormat="1" x14ac:dyDescent="0.25">
      <c r="A5" s="156" t="s">
        <v>58</v>
      </c>
      <c r="B5" s="164">
        <v>1990</v>
      </c>
      <c r="C5" s="163">
        <v>1992</v>
      </c>
      <c r="D5" s="163">
        <v>1994</v>
      </c>
      <c r="E5" s="163">
        <v>1996</v>
      </c>
      <c r="F5" s="163">
        <v>1998</v>
      </c>
      <c r="G5" s="163">
        <v>2000</v>
      </c>
      <c r="H5" s="163">
        <v>2003</v>
      </c>
      <c r="I5" s="163">
        <v>2006</v>
      </c>
      <c r="J5" s="163">
        <v>2009</v>
      </c>
      <c r="K5" s="163">
        <v>2011</v>
      </c>
      <c r="L5" s="163">
        <v>2013</v>
      </c>
      <c r="M5" s="163">
        <v>2015</v>
      </c>
      <c r="N5" s="163">
        <v>2017</v>
      </c>
    </row>
    <row r="6" spans="1:14" s="161" customFormat="1" x14ac:dyDescent="0.25">
      <c r="A6" s="169" t="s">
        <v>21</v>
      </c>
      <c r="B6" s="5">
        <v>202628</v>
      </c>
      <c r="C6" s="5">
        <v>168859</v>
      </c>
      <c r="D6" s="5">
        <v>173741</v>
      </c>
      <c r="E6" s="5">
        <v>166808</v>
      </c>
      <c r="F6" s="5">
        <v>173086</v>
      </c>
      <c r="G6" s="5">
        <v>188968</v>
      </c>
      <c r="H6" s="5">
        <v>154488</v>
      </c>
      <c r="I6" s="5">
        <v>184509</v>
      </c>
      <c r="J6" s="5">
        <v>197929</v>
      </c>
      <c r="K6" s="5">
        <v>207416</v>
      </c>
      <c r="L6" s="5">
        <v>144171</v>
      </c>
      <c r="M6" s="5">
        <v>123682</v>
      </c>
      <c r="N6" s="5">
        <v>96070</v>
      </c>
    </row>
    <row r="7" spans="1:14" s="161" customFormat="1" x14ac:dyDescent="0.25">
      <c r="A7" s="169" t="s">
        <v>22</v>
      </c>
      <c r="B7" s="5">
        <v>356678</v>
      </c>
      <c r="C7" s="5">
        <v>313049</v>
      </c>
      <c r="D7" s="5">
        <v>302929</v>
      </c>
      <c r="E7" s="5">
        <v>263557</v>
      </c>
      <c r="F7" s="5">
        <v>251849</v>
      </c>
      <c r="G7" s="5">
        <v>249207</v>
      </c>
      <c r="H7" s="5">
        <v>237448</v>
      </c>
      <c r="I7" s="5">
        <v>231306</v>
      </c>
      <c r="J7" s="5">
        <v>270200</v>
      </c>
      <c r="K7" s="5">
        <v>279808</v>
      </c>
      <c r="L7" s="5">
        <v>235170</v>
      </c>
      <c r="M7" s="5">
        <v>220197</v>
      </c>
      <c r="N7" s="5">
        <v>100547</v>
      </c>
    </row>
    <row r="8" spans="1:14" s="161" customFormat="1" x14ac:dyDescent="0.25">
      <c r="A8" s="169" t="s">
        <v>23</v>
      </c>
      <c r="B8" s="5">
        <v>372490</v>
      </c>
      <c r="C8" s="5">
        <v>354848</v>
      </c>
      <c r="D8" s="5">
        <v>327034</v>
      </c>
      <c r="E8" s="5">
        <v>282067</v>
      </c>
      <c r="F8" s="5">
        <v>269619</v>
      </c>
      <c r="G8" s="5">
        <v>255230</v>
      </c>
      <c r="H8" s="5">
        <v>219907</v>
      </c>
      <c r="I8" s="5">
        <v>205446</v>
      </c>
      <c r="J8" s="5">
        <v>211668</v>
      </c>
      <c r="K8" s="5">
        <v>223682</v>
      </c>
      <c r="L8" s="5">
        <v>203987</v>
      </c>
      <c r="M8" s="5">
        <v>200649</v>
      </c>
      <c r="N8" s="5">
        <v>61027</v>
      </c>
    </row>
    <row r="9" spans="1:14" s="161" customFormat="1" x14ac:dyDescent="0.25">
      <c r="A9" s="169" t="s">
        <v>8</v>
      </c>
      <c r="B9" s="5">
        <f>SUM(B6:B8)</f>
        <v>931796</v>
      </c>
      <c r="C9" s="5">
        <f t="shared" ref="C9:N9" si="0">SUM(C6:C8)</f>
        <v>836756</v>
      </c>
      <c r="D9" s="5">
        <f t="shared" si="0"/>
        <v>803704</v>
      </c>
      <c r="E9" s="5">
        <f t="shared" si="0"/>
        <v>712432</v>
      </c>
      <c r="F9" s="5">
        <f t="shared" si="0"/>
        <v>694554</v>
      </c>
      <c r="G9" s="5">
        <f t="shared" si="0"/>
        <v>693405</v>
      </c>
      <c r="H9" s="5">
        <f t="shared" si="0"/>
        <v>611843</v>
      </c>
      <c r="I9" s="5">
        <f t="shared" si="0"/>
        <v>621261</v>
      </c>
      <c r="J9" s="5">
        <f t="shared" si="0"/>
        <v>679797</v>
      </c>
      <c r="K9" s="5">
        <f t="shared" si="0"/>
        <v>710906</v>
      </c>
      <c r="L9" s="5">
        <f t="shared" si="0"/>
        <v>583328</v>
      </c>
      <c r="M9" s="5">
        <f t="shared" si="0"/>
        <v>544528</v>
      </c>
      <c r="N9" s="5">
        <f t="shared" si="0"/>
        <v>257644</v>
      </c>
    </row>
    <row r="10" spans="1:14" s="161" customFormat="1" x14ac:dyDescent="0.25">
      <c r="A10" s="235" t="s">
        <v>214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</row>
    <row r="11" spans="1:14" s="161" customFormat="1" x14ac:dyDescent="0.25"/>
    <row r="12" spans="1:14" x14ac:dyDescent="0.25">
      <c r="A12" s="292" t="s">
        <v>417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161"/>
      <c r="M12" s="161"/>
      <c r="N12" s="161"/>
    </row>
    <row r="13" spans="1:14" x14ac:dyDescent="0.25">
      <c r="A13" s="232" t="s">
        <v>197</v>
      </c>
      <c r="B13" s="232"/>
      <c r="C13" s="232"/>
      <c r="D13" s="232"/>
      <c r="E13" s="232"/>
      <c r="F13" s="232"/>
      <c r="G13" s="232"/>
      <c r="H13" s="232"/>
      <c r="I13" s="232"/>
      <c r="J13" s="232"/>
      <c r="K13" s="161"/>
      <c r="L13" s="161"/>
      <c r="M13" s="161"/>
      <c r="N13" s="161"/>
    </row>
    <row r="14" spans="1:14" x14ac:dyDescent="0.25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x14ac:dyDescent="0.25">
      <c r="A15" s="156" t="s">
        <v>58</v>
      </c>
      <c r="B15" s="164">
        <v>1990</v>
      </c>
      <c r="C15" s="163">
        <v>1992</v>
      </c>
      <c r="D15" s="163">
        <v>1994</v>
      </c>
      <c r="E15" s="163">
        <v>1996</v>
      </c>
      <c r="F15" s="163">
        <v>1998</v>
      </c>
      <c r="G15" s="163">
        <v>2000</v>
      </c>
      <c r="H15" s="163">
        <v>2003</v>
      </c>
      <c r="I15" s="163">
        <v>2006</v>
      </c>
      <c r="J15" s="163">
        <v>2009</v>
      </c>
      <c r="K15" s="163">
        <v>2011</v>
      </c>
      <c r="L15" s="163">
        <v>2013</v>
      </c>
      <c r="M15" s="163">
        <v>2015</v>
      </c>
      <c r="N15" s="163">
        <v>2017</v>
      </c>
    </row>
    <row r="16" spans="1:14" x14ac:dyDescent="0.25">
      <c r="A16" s="169" t="s">
        <v>21</v>
      </c>
      <c r="B16" s="5">
        <v>1721</v>
      </c>
      <c r="C16" s="5">
        <v>2260</v>
      </c>
      <c r="D16" s="5">
        <v>2680</v>
      </c>
      <c r="E16" s="5">
        <v>1813</v>
      </c>
      <c r="F16" s="5">
        <v>2490</v>
      </c>
      <c r="G16" s="5">
        <v>3642</v>
      </c>
      <c r="H16" s="5">
        <v>3126</v>
      </c>
      <c r="I16" s="5">
        <v>3432</v>
      </c>
      <c r="J16" s="5">
        <v>3194</v>
      </c>
      <c r="K16" s="5">
        <v>2253</v>
      </c>
      <c r="L16" s="5">
        <v>1922</v>
      </c>
      <c r="M16" s="5">
        <v>1921</v>
      </c>
      <c r="N16" s="5">
        <v>1257</v>
      </c>
    </row>
    <row r="17" spans="1:14" x14ac:dyDescent="0.25">
      <c r="A17" s="169" t="s">
        <v>22</v>
      </c>
      <c r="B17" s="5">
        <v>2998</v>
      </c>
      <c r="C17" s="5">
        <v>3885</v>
      </c>
      <c r="D17" s="5">
        <v>4299</v>
      </c>
      <c r="E17" s="5">
        <v>2799</v>
      </c>
      <c r="F17" s="5">
        <v>3657</v>
      </c>
      <c r="G17" s="5">
        <v>5202</v>
      </c>
      <c r="H17" s="5">
        <v>4838</v>
      </c>
      <c r="I17" s="5">
        <v>4572</v>
      </c>
      <c r="J17" s="5">
        <v>4550</v>
      </c>
      <c r="K17" s="5">
        <v>3438</v>
      </c>
      <c r="L17" s="5">
        <v>3259</v>
      </c>
      <c r="M17" s="5">
        <v>3470</v>
      </c>
      <c r="N17" s="5">
        <v>1352</v>
      </c>
    </row>
    <row r="18" spans="1:14" x14ac:dyDescent="0.25">
      <c r="A18" s="169" t="s">
        <v>23</v>
      </c>
      <c r="B18" s="5">
        <v>3202</v>
      </c>
      <c r="C18" s="5">
        <v>4178</v>
      </c>
      <c r="D18" s="5">
        <v>4714</v>
      </c>
      <c r="E18" s="5">
        <v>3084</v>
      </c>
      <c r="F18" s="5">
        <v>3866</v>
      </c>
      <c r="G18" s="5">
        <v>5434</v>
      </c>
      <c r="H18" s="5">
        <v>4591</v>
      </c>
      <c r="I18" s="5">
        <v>4142</v>
      </c>
      <c r="J18" s="5">
        <v>3559</v>
      </c>
      <c r="K18" s="5">
        <v>2618</v>
      </c>
      <c r="L18" s="5">
        <v>2650</v>
      </c>
      <c r="M18" s="5">
        <v>3208</v>
      </c>
      <c r="N18" s="5">
        <v>807</v>
      </c>
    </row>
    <row r="19" spans="1:14" x14ac:dyDescent="0.25">
      <c r="A19" s="169" t="s">
        <v>8</v>
      </c>
      <c r="B19" s="5">
        <f>SUM(B16:B18)</f>
        <v>7921</v>
      </c>
      <c r="C19" s="5">
        <f t="shared" ref="C19" si="1">SUM(C16:C18)</f>
        <v>10323</v>
      </c>
      <c r="D19" s="5">
        <f t="shared" ref="D19" si="2">SUM(D16:D18)</f>
        <v>11693</v>
      </c>
      <c r="E19" s="5">
        <f t="shared" ref="E19" si="3">SUM(E16:E18)</f>
        <v>7696</v>
      </c>
      <c r="F19" s="5">
        <f t="shared" ref="F19" si="4">SUM(F16:F18)</f>
        <v>10013</v>
      </c>
      <c r="G19" s="5">
        <f t="shared" ref="G19" si="5">SUM(G16:G18)</f>
        <v>14278</v>
      </c>
      <c r="H19" s="5">
        <f t="shared" ref="H19" si="6">SUM(H16:H18)</f>
        <v>12555</v>
      </c>
      <c r="I19" s="5">
        <f t="shared" ref="I19" si="7">SUM(I16:I18)</f>
        <v>12146</v>
      </c>
      <c r="J19" s="5">
        <f t="shared" ref="J19" si="8">SUM(J16:J18)</f>
        <v>11303</v>
      </c>
      <c r="K19" s="5">
        <f t="shared" ref="K19" si="9">SUM(K16:K18)</f>
        <v>8309</v>
      </c>
      <c r="L19" s="5">
        <f t="shared" ref="L19" si="10">SUM(L16:L18)</f>
        <v>7831</v>
      </c>
      <c r="M19" s="5">
        <f t="shared" ref="M19" si="11">SUM(M16:M18)</f>
        <v>8599</v>
      </c>
      <c r="N19" s="5">
        <f t="shared" ref="N19" si="12">SUM(N16:N18)</f>
        <v>3416</v>
      </c>
    </row>
    <row r="20" spans="1:14" x14ac:dyDescent="0.25">
      <c r="A20" s="235" t="s">
        <v>214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</row>
    <row r="21" spans="1:14" x14ac:dyDescent="0.25">
      <c r="A21" s="161"/>
      <c r="B21" s="161"/>
      <c r="C21" s="161"/>
      <c r="D21" s="161"/>
      <c r="E21" s="161"/>
      <c r="F21" s="161"/>
      <c r="G21" s="161"/>
    </row>
    <row r="22" spans="1:14" x14ac:dyDescent="0.25">
      <c r="A22" s="292" t="s">
        <v>418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</row>
    <row r="23" spans="1:14" x14ac:dyDescent="0.25">
      <c r="A23" s="232" t="s">
        <v>197</v>
      </c>
      <c r="B23" s="232"/>
      <c r="C23" s="232"/>
      <c r="D23" s="232"/>
      <c r="E23" s="232"/>
      <c r="F23" s="232"/>
      <c r="G23" s="232"/>
      <c r="H23" s="232"/>
      <c r="I23" s="232"/>
      <c r="J23" s="232"/>
      <c r="K23" s="161"/>
    </row>
    <row r="24" spans="1:14" s="161" customFormat="1" x14ac:dyDescent="0.25">
      <c r="A24" s="150"/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4" x14ac:dyDescent="0.25">
      <c r="A25" s="297" t="s">
        <v>16</v>
      </c>
      <c r="B25" s="297"/>
      <c r="C25" s="316">
        <v>2013</v>
      </c>
      <c r="D25" s="317"/>
      <c r="E25" s="316">
        <v>2015</v>
      </c>
      <c r="F25" s="317"/>
      <c r="G25" s="316">
        <v>2017</v>
      </c>
      <c r="H25" s="317"/>
    </row>
    <row r="26" spans="1:14" ht="30" x14ac:dyDescent="0.25">
      <c r="A26" s="154" t="s">
        <v>45</v>
      </c>
      <c r="B26" s="154" t="s">
        <v>58</v>
      </c>
      <c r="C26" s="151" t="s">
        <v>144</v>
      </c>
      <c r="D26" s="151" t="s">
        <v>182</v>
      </c>
      <c r="E26" s="151" t="s">
        <v>144</v>
      </c>
      <c r="F26" s="151" t="s">
        <v>182</v>
      </c>
      <c r="G26" s="151" t="s">
        <v>144</v>
      </c>
      <c r="H26" s="151" t="s">
        <v>182</v>
      </c>
    </row>
    <row r="27" spans="1:14" x14ac:dyDescent="0.25">
      <c r="A27" s="240" t="s">
        <v>44</v>
      </c>
      <c r="B27" s="169" t="s">
        <v>21</v>
      </c>
      <c r="C27" s="54">
        <v>0.2471525</v>
      </c>
      <c r="D27" s="54">
        <v>1.00617E-2</v>
      </c>
      <c r="E27" s="54">
        <v>0.22713620000000001</v>
      </c>
      <c r="F27" s="54">
        <v>6.7825999999999997E-3</v>
      </c>
      <c r="G27" s="54">
        <v>0.37287890000000001</v>
      </c>
      <c r="H27" s="54">
        <v>1.13399E-2</v>
      </c>
    </row>
    <row r="28" spans="1:14" s="161" customFormat="1" x14ac:dyDescent="0.25">
      <c r="A28" s="240"/>
      <c r="B28" s="169" t="s">
        <v>22</v>
      </c>
      <c r="C28" s="54">
        <v>0.40315230000000002</v>
      </c>
      <c r="D28" s="54">
        <v>9.2984000000000001E-3</v>
      </c>
      <c r="E28" s="54">
        <v>0.4043814</v>
      </c>
      <c r="F28" s="54">
        <v>8.3604999999999999E-3</v>
      </c>
      <c r="G28" s="54">
        <v>0.39025549999999998</v>
      </c>
      <c r="H28" s="54">
        <v>1.13583E-2</v>
      </c>
    </row>
    <row r="29" spans="1:14" x14ac:dyDescent="0.25">
      <c r="A29" s="240"/>
      <c r="B29" s="169" t="s">
        <v>23</v>
      </c>
      <c r="C29" s="54">
        <v>0.34969519999999998</v>
      </c>
      <c r="D29" s="54">
        <v>1.0677799999999999E-2</v>
      </c>
      <c r="E29" s="54">
        <v>0.36848239999999999</v>
      </c>
      <c r="F29" s="54">
        <v>7.7685999999999996E-3</v>
      </c>
      <c r="G29" s="54">
        <v>0.23686560000000001</v>
      </c>
      <c r="H29" s="54">
        <v>9.6827000000000007E-3</v>
      </c>
    </row>
    <row r="30" spans="1:14" x14ac:dyDescent="0.25">
      <c r="A30" s="235" t="s">
        <v>214</v>
      </c>
      <c r="B30" s="235"/>
      <c r="C30" s="235"/>
      <c r="D30" s="235"/>
      <c r="E30" s="235"/>
      <c r="F30" s="235"/>
      <c r="G30" s="235"/>
      <c r="H30" s="235"/>
    </row>
    <row r="32" spans="1:14" x14ac:dyDescent="0.25">
      <c r="A32" s="161"/>
      <c r="B32" s="161"/>
      <c r="C32" s="161"/>
      <c r="D32" s="161"/>
      <c r="E32" s="161"/>
      <c r="F32" s="161"/>
    </row>
    <row r="33" spans="1:6" x14ac:dyDescent="0.25">
      <c r="A33" s="161"/>
      <c r="B33" s="161"/>
      <c r="C33" s="161"/>
      <c r="D33" s="161"/>
      <c r="E33" s="161"/>
      <c r="F33" s="161"/>
    </row>
    <row r="34" spans="1:6" x14ac:dyDescent="0.25">
      <c r="A34" s="161"/>
      <c r="B34" s="161"/>
      <c r="C34" s="161"/>
      <c r="D34" s="161"/>
      <c r="E34" s="161"/>
    </row>
  </sheetData>
  <mergeCells count="14">
    <mergeCell ref="A27:A29"/>
    <mergeCell ref="A30:H30"/>
    <mergeCell ref="A2:K2"/>
    <mergeCell ref="A22:K22"/>
    <mergeCell ref="A23:J23"/>
    <mergeCell ref="A25:B25"/>
    <mergeCell ref="C25:D25"/>
    <mergeCell ref="E25:F25"/>
    <mergeCell ref="G25:H25"/>
    <mergeCell ref="A3:J3"/>
    <mergeCell ref="A10:N10"/>
    <mergeCell ref="A12:K12"/>
    <mergeCell ref="A13:J13"/>
    <mergeCell ref="A20:N20"/>
  </mergeCells>
  <hyperlinks>
    <hyperlink ref="A1" location="Índice!A1" display="Índice" xr:uid="{1079E6C3-EC40-4B12-BE5A-10AE4AC120BD}"/>
  </hyperlink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4"/>
  <sheetViews>
    <sheetView workbookViewId="0">
      <selection activeCell="A29" sqref="A29:O29"/>
    </sheetView>
  </sheetViews>
  <sheetFormatPr baseColWidth="10" defaultRowHeight="15" x14ac:dyDescent="0.25"/>
  <cols>
    <col min="1" max="1" width="14.85546875" customWidth="1"/>
    <col min="2" max="2" width="18.28515625" customWidth="1"/>
    <col min="7" max="7" width="11.5703125" customWidth="1"/>
  </cols>
  <sheetData>
    <row r="1" spans="1:15" s="193" customFormat="1" x14ac:dyDescent="0.25">
      <c r="A1" s="207" t="s">
        <v>273</v>
      </c>
    </row>
    <row r="2" spans="1:15" x14ac:dyDescent="0.25">
      <c r="A2" s="237" t="s">
        <v>291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x14ac:dyDescent="0.25">
      <c r="A5" s="12" t="s">
        <v>20</v>
      </c>
      <c r="B5" s="12" t="s">
        <v>16</v>
      </c>
      <c r="C5" s="30">
        <v>1990</v>
      </c>
      <c r="D5" s="30">
        <v>1992</v>
      </c>
      <c r="E5" s="30">
        <v>1994</v>
      </c>
      <c r="F5" s="30">
        <v>1996</v>
      </c>
      <c r="G5" s="30">
        <v>1998</v>
      </c>
      <c r="H5" s="30">
        <v>2000</v>
      </c>
      <c r="I5" s="30">
        <v>2003</v>
      </c>
      <c r="J5" s="30">
        <v>2006</v>
      </c>
      <c r="K5" s="30">
        <v>2009</v>
      </c>
      <c r="L5" s="30">
        <v>2011</v>
      </c>
      <c r="M5" s="30">
        <v>2013</v>
      </c>
      <c r="N5" s="30">
        <v>2015</v>
      </c>
      <c r="O5" s="30">
        <v>2017</v>
      </c>
    </row>
    <row r="6" spans="1:15" ht="30" x14ac:dyDescent="0.25">
      <c r="A6" s="53" t="s">
        <v>27</v>
      </c>
      <c r="B6" s="44" t="s">
        <v>7</v>
      </c>
      <c r="C6" s="18">
        <v>3684828</v>
      </c>
      <c r="D6" s="18">
        <v>3842839</v>
      </c>
      <c r="E6" s="18">
        <v>3876765</v>
      </c>
      <c r="F6" s="18">
        <v>4048424</v>
      </c>
      <c r="G6" s="18">
        <v>4089877</v>
      </c>
      <c r="H6" s="18">
        <v>4136530</v>
      </c>
      <c r="I6" s="18">
        <v>4005709</v>
      </c>
      <c r="J6" s="18">
        <v>3766496</v>
      </c>
      <c r="K6" s="18">
        <v>3630730</v>
      </c>
      <c r="L6" s="18">
        <v>3569399</v>
      </c>
      <c r="M6" s="18">
        <v>3606036</v>
      </c>
      <c r="N6" s="18">
        <v>3575020</v>
      </c>
      <c r="O6" s="18">
        <v>3427068</v>
      </c>
    </row>
    <row r="7" spans="1:15" x14ac:dyDescent="0.25">
      <c r="A7" s="53" t="s">
        <v>21</v>
      </c>
      <c r="B7" s="44" t="s">
        <v>6</v>
      </c>
      <c r="C7" s="18">
        <v>1248710</v>
      </c>
      <c r="D7" s="18">
        <v>1257882</v>
      </c>
      <c r="E7" s="18">
        <v>1202180</v>
      </c>
      <c r="F7" s="18">
        <v>1281187</v>
      </c>
      <c r="G7" s="18">
        <v>1337290</v>
      </c>
      <c r="H7" s="18">
        <v>1350669</v>
      </c>
      <c r="I7" s="18">
        <v>1411003</v>
      </c>
      <c r="J7" s="18">
        <v>1579157</v>
      </c>
      <c r="K7" s="18">
        <v>1526908</v>
      </c>
      <c r="L7" s="18">
        <v>1506874</v>
      </c>
      <c r="M7" s="18">
        <v>1401999</v>
      </c>
      <c r="N7" s="18">
        <v>1370878</v>
      </c>
      <c r="O7" s="18">
        <v>1246891</v>
      </c>
    </row>
    <row r="8" spans="1:15" x14ac:dyDescent="0.25">
      <c r="A8" s="53" t="s">
        <v>22</v>
      </c>
      <c r="B8" s="44" t="s">
        <v>6</v>
      </c>
      <c r="C8" s="18">
        <v>1269848</v>
      </c>
      <c r="D8" s="18">
        <v>1236837</v>
      </c>
      <c r="E8" s="18">
        <v>1302026</v>
      </c>
      <c r="F8" s="18">
        <v>1276426</v>
      </c>
      <c r="G8" s="18">
        <v>1260615</v>
      </c>
      <c r="H8" s="18">
        <v>1188193</v>
      </c>
      <c r="I8" s="18">
        <v>1348721</v>
      </c>
      <c r="J8" s="18">
        <v>1352285</v>
      </c>
      <c r="K8" s="18">
        <v>1481233</v>
      </c>
      <c r="L8" s="18">
        <v>1600359</v>
      </c>
      <c r="M8" s="18">
        <v>1558574</v>
      </c>
      <c r="N8" s="18">
        <v>1528692</v>
      </c>
      <c r="O8" s="18">
        <v>1480592</v>
      </c>
    </row>
    <row r="9" spans="1:15" x14ac:dyDescent="0.25">
      <c r="A9" s="53" t="s">
        <v>23</v>
      </c>
      <c r="B9" s="44" t="s">
        <v>6</v>
      </c>
      <c r="C9" s="18">
        <v>1202097</v>
      </c>
      <c r="D9" s="18">
        <v>1211886</v>
      </c>
      <c r="E9" s="18">
        <v>1178977</v>
      </c>
      <c r="F9" s="18">
        <v>1136837</v>
      </c>
      <c r="G9" s="18">
        <v>1171777</v>
      </c>
      <c r="H9" s="18">
        <v>1186893</v>
      </c>
      <c r="I9" s="18">
        <v>1124137</v>
      </c>
      <c r="J9" s="18">
        <v>1141351</v>
      </c>
      <c r="K9" s="18">
        <v>1144479</v>
      </c>
      <c r="L9" s="18">
        <v>1228589</v>
      </c>
      <c r="M9" s="18">
        <v>1247168</v>
      </c>
      <c r="N9" s="18">
        <v>1363349</v>
      </c>
      <c r="O9" s="18">
        <v>1434464</v>
      </c>
    </row>
    <row r="10" spans="1:15" ht="30" x14ac:dyDescent="0.25">
      <c r="A10" s="53" t="s">
        <v>24</v>
      </c>
      <c r="B10" s="45" t="s">
        <v>7</v>
      </c>
      <c r="C10" s="18">
        <v>5552020</v>
      </c>
      <c r="D10" s="18">
        <v>5909179</v>
      </c>
      <c r="E10" s="18">
        <v>6334683</v>
      </c>
      <c r="F10" s="18">
        <v>6643157</v>
      </c>
      <c r="G10" s="18">
        <v>6905860</v>
      </c>
      <c r="H10" s="18">
        <v>7250374</v>
      </c>
      <c r="I10" s="18">
        <v>7750215</v>
      </c>
      <c r="J10" s="18">
        <v>8313064</v>
      </c>
      <c r="K10" s="18">
        <v>8823657</v>
      </c>
      <c r="L10" s="18">
        <v>9057294</v>
      </c>
      <c r="M10" s="18">
        <v>9459340</v>
      </c>
      <c r="N10" s="18">
        <v>9714566</v>
      </c>
      <c r="O10" s="18">
        <v>10218399</v>
      </c>
    </row>
    <row r="11" spans="1:15" ht="30" x14ac:dyDescent="0.25">
      <c r="A11" s="248" t="s">
        <v>8</v>
      </c>
      <c r="B11" s="45" t="s">
        <v>7</v>
      </c>
      <c r="C11" s="18">
        <f>C6+C10</f>
        <v>9236848</v>
      </c>
      <c r="D11" s="18">
        <f t="shared" ref="D11:O11" si="0">D6+D10</f>
        <v>9752018</v>
      </c>
      <c r="E11" s="18">
        <f t="shared" si="0"/>
        <v>10211448</v>
      </c>
      <c r="F11" s="18">
        <f t="shared" si="0"/>
        <v>10691581</v>
      </c>
      <c r="G11" s="18">
        <f t="shared" si="0"/>
        <v>10995737</v>
      </c>
      <c r="H11" s="18">
        <f t="shared" si="0"/>
        <v>11386904</v>
      </c>
      <c r="I11" s="18">
        <f t="shared" si="0"/>
        <v>11755924</v>
      </c>
      <c r="J11" s="18">
        <f t="shared" si="0"/>
        <v>12079560</v>
      </c>
      <c r="K11" s="18">
        <f t="shared" si="0"/>
        <v>12454387</v>
      </c>
      <c r="L11" s="18">
        <f t="shared" si="0"/>
        <v>12626693</v>
      </c>
      <c r="M11" s="18">
        <f t="shared" si="0"/>
        <v>13065376</v>
      </c>
      <c r="N11" s="18">
        <f t="shared" si="0"/>
        <v>13289586</v>
      </c>
      <c r="O11" s="18">
        <f t="shared" si="0"/>
        <v>13645467</v>
      </c>
    </row>
    <row r="12" spans="1:15" x14ac:dyDescent="0.25">
      <c r="A12" s="249"/>
      <c r="B12" s="45" t="s">
        <v>17</v>
      </c>
      <c r="C12" s="18">
        <f>SUM(C7:C9)</f>
        <v>3720655</v>
      </c>
      <c r="D12" s="18">
        <f t="shared" ref="D12:O12" si="1">SUM(D7:D9)</f>
        <v>3706605</v>
      </c>
      <c r="E12" s="18">
        <f t="shared" si="1"/>
        <v>3683183</v>
      </c>
      <c r="F12" s="18">
        <f t="shared" si="1"/>
        <v>3694450</v>
      </c>
      <c r="G12" s="18">
        <f t="shared" si="1"/>
        <v>3769682</v>
      </c>
      <c r="H12" s="18">
        <f t="shared" si="1"/>
        <v>3725755</v>
      </c>
      <c r="I12" s="18">
        <f t="shared" si="1"/>
        <v>3883861</v>
      </c>
      <c r="J12" s="18">
        <f t="shared" si="1"/>
        <v>4072793</v>
      </c>
      <c r="K12" s="18">
        <f t="shared" si="1"/>
        <v>4152620</v>
      </c>
      <c r="L12" s="18">
        <f t="shared" si="1"/>
        <v>4335822</v>
      </c>
      <c r="M12" s="18">
        <f t="shared" si="1"/>
        <v>4207741</v>
      </c>
      <c r="N12" s="18">
        <f t="shared" si="1"/>
        <v>4262919</v>
      </c>
      <c r="O12" s="18">
        <f t="shared" si="1"/>
        <v>4161947</v>
      </c>
    </row>
    <row r="13" spans="1:15" x14ac:dyDescent="0.25">
      <c r="A13" s="235" t="s">
        <v>181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</row>
    <row r="14" spans="1: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x14ac:dyDescent="0.25">
      <c r="A15" s="237" t="s">
        <v>292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</row>
    <row r="16" spans="1:15" x14ac:dyDescent="0.25">
      <c r="A16" s="232" t="s">
        <v>180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6" x14ac:dyDescent="0.25">
      <c r="A18" s="12" t="s">
        <v>20</v>
      </c>
      <c r="B18" s="12" t="s">
        <v>16</v>
      </c>
      <c r="C18" s="30">
        <v>1990</v>
      </c>
      <c r="D18" s="30">
        <v>1992</v>
      </c>
      <c r="E18" s="30">
        <v>1994</v>
      </c>
      <c r="F18" s="30">
        <v>1996</v>
      </c>
      <c r="G18" s="30">
        <v>1998</v>
      </c>
      <c r="H18" s="30">
        <v>2000</v>
      </c>
      <c r="I18" s="30">
        <v>2003</v>
      </c>
      <c r="J18" s="30">
        <v>2006</v>
      </c>
      <c r="K18" s="30">
        <v>2009</v>
      </c>
      <c r="L18" s="30">
        <v>2011</v>
      </c>
      <c r="M18" s="30">
        <v>2013</v>
      </c>
      <c r="N18" s="30">
        <v>2015</v>
      </c>
      <c r="O18" s="30">
        <v>2017</v>
      </c>
    </row>
    <row r="19" spans="1:16" ht="30" x14ac:dyDescent="0.25">
      <c r="A19" s="53" t="s">
        <v>27</v>
      </c>
      <c r="B19" s="44" t="s">
        <v>7</v>
      </c>
      <c r="C19" s="18">
        <v>31121</v>
      </c>
      <c r="D19" s="18">
        <v>42435</v>
      </c>
      <c r="E19" s="18">
        <v>52351</v>
      </c>
      <c r="F19" s="18">
        <v>38925</v>
      </c>
      <c r="G19" s="18">
        <v>53451</v>
      </c>
      <c r="H19" s="18">
        <v>69836</v>
      </c>
      <c r="I19" s="18">
        <v>67578</v>
      </c>
      <c r="J19" s="18">
        <v>62917</v>
      </c>
      <c r="K19" s="18">
        <v>53161</v>
      </c>
      <c r="L19" s="18">
        <v>43961</v>
      </c>
      <c r="M19" s="18">
        <v>46161</v>
      </c>
      <c r="N19" s="18">
        <v>54238</v>
      </c>
      <c r="O19" s="18">
        <v>41363</v>
      </c>
    </row>
    <row r="20" spans="1:16" x14ac:dyDescent="0.25">
      <c r="A20" s="53" t="s">
        <v>21</v>
      </c>
      <c r="B20" s="44" t="s">
        <v>6</v>
      </c>
      <c r="C20" s="18">
        <v>10122</v>
      </c>
      <c r="D20" s="18">
        <v>13292</v>
      </c>
      <c r="E20" s="18">
        <v>15379</v>
      </c>
      <c r="F20" s="18">
        <v>12058</v>
      </c>
      <c r="G20" s="18">
        <v>16981</v>
      </c>
      <c r="H20" s="18">
        <v>22371</v>
      </c>
      <c r="I20" s="18">
        <v>23420</v>
      </c>
      <c r="J20" s="18">
        <v>26176</v>
      </c>
      <c r="K20" s="18">
        <v>23029</v>
      </c>
      <c r="L20" s="18">
        <v>18009</v>
      </c>
      <c r="M20" s="18">
        <v>18309</v>
      </c>
      <c r="N20" s="18">
        <v>20865</v>
      </c>
      <c r="O20" s="18">
        <v>15492</v>
      </c>
    </row>
    <row r="21" spans="1:16" x14ac:dyDescent="0.25">
      <c r="A21" s="53" t="s">
        <v>22</v>
      </c>
      <c r="B21" s="44" t="s">
        <v>6</v>
      </c>
      <c r="C21" s="18">
        <v>10058</v>
      </c>
      <c r="D21" s="18">
        <v>12904</v>
      </c>
      <c r="E21" s="18">
        <v>15223</v>
      </c>
      <c r="F21" s="18">
        <v>11691</v>
      </c>
      <c r="G21" s="18">
        <v>15550</v>
      </c>
      <c r="H21" s="18">
        <v>19587</v>
      </c>
      <c r="I21" s="18">
        <v>20455</v>
      </c>
      <c r="J21" s="18">
        <v>20738</v>
      </c>
      <c r="K21" s="18">
        <v>20330</v>
      </c>
      <c r="L21" s="18">
        <v>18008</v>
      </c>
      <c r="M21" s="18">
        <v>19555</v>
      </c>
      <c r="N21" s="18">
        <v>22050</v>
      </c>
      <c r="O21" s="18">
        <v>17342</v>
      </c>
    </row>
    <row r="22" spans="1:16" x14ac:dyDescent="0.25">
      <c r="A22" s="53" t="s">
        <v>23</v>
      </c>
      <c r="B22" s="44" t="s">
        <v>6</v>
      </c>
      <c r="C22" s="18">
        <v>9553</v>
      </c>
      <c r="D22" s="18">
        <v>12522</v>
      </c>
      <c r="E22" s="18">
        <v>14616</v>
      </c>
      <c r="F22" s="18">
        <v>10504</v>
      </c>
      <c r="G22" s="18">
        <v>14566</v>
      </c>
      <c r="H22" s="18">
        <v>18992</v>
      </c>
      <c r="I22" s="18">
        <v>17250</v>
      </c>
      <c r="J22" s="18">
        <v>17238</v>
      </c>
      <c r="K22" s="18">
        <v>15335</v>
      </c>
      <c r="L22" s="18">
        <v>13233</v>
      </c>
      <c r="M22" s="18">
        <v>14986</v>
      </c>
      <c r="N22" s="18">
        <v>19137</v>
      </c>
      <c r="O22" s="18">
        <v>15911</v>
      </c>
    </row>
    <row r="23" spans="1:16" ht="30" x14ac:dyDescent="0.25">
      <c r="A23" s="53" t="s">
        <v>24</v>
      </c>
      <c r="B23" s="45" t="s">
        <v>7</v>
      </c>
      <c r="C23" s="18">
        <v>44335</v>
      </c>
      <c r="D23" s="18">
        <v>62306</v>
      </c>
      <c r="E23" s="18">
        <v>80488</v>
      </c>
      <c r="F23" s="18">
        <v>61084</v>
      </c>
      <c r="G23" s="18">
        <v>87609</v>
      </c>
      <c r="H23" s="18">
        <v>121842</v>
      </c>
      <c r="I23" s="18">
        <v>128226</v>
      </c>
      <c r="J23" s="18">
        <v>141590</v>
      </c>
      <c r="K23" s="18">
        <v>135069</v>
      </c>
      <c r="L23" s="18">
        <v>107091</v>
      </c>
      <c r="M23" s="18">
        <v>119480</v>
      </c>
      <c r="N23" s="18">
        <v>150678</v>
      </c>
      <c r="O23" s="18">
        <v>126331</v>
      </c>
    </row>
    <row r="24" spans="1:16" x14ac:dyDescent="0.25">
      <c r="A24" s="248" t="s">
        <v>8</v>
      </c>
      <c r="B24" s="44" t="s">
        <v>196</v>
      </c>
      <c r="C24" s="18">
        <f>C19+C23</f>
        <v>75456</v>
      </c>
      <c r="D24" s="18">
        <f t="shared" ref="D24" si="2">D19+D23</f>
        <v>104741</v>
      </c>
      <c r="E24" s="18">
        <f>E19+E23</f>
        <v>132839</v>
      </c>
      <c r="F24" s="18">
        <f t="shared" ref="F24" si="3">F19+F23</f>
        <v>100009</v>
      </c>
      <c r="G24" s="18">
        <f t="shared" ref="G24" si="4">G19+G23</f>
        <v>141060</v>
      </c>
      <c r="H24" s="18">
        <f t="shared" ref="H24" si="5">H19+H23</f>
        <v>191678</v>
      </c>
      <c r="I24" s="18">
        <f t="shared" ref="I24" si="6">I19+I23</f>
        <v>195804</v>
      </c>
      <c r="J24" s="18">
        <f t="shared" ref="J24:O24" si="7">J19+J23</f>
        <v>204507</v>
      </c>
      <c r="K24" s="18">
        <f t="shared" si="7"/>
        <v>188230</v>
      </c>
      <c r="L24" s="18">
        <f t="shared" si="7"/>
        <v>151052</v>
      </c>
      <c r="M24" s="18">
        <f t="shared" si="7"/>
        <v>165641</v>
      </c>
      <c r="N24" s="18">
        <f t="shared" si="7"/>
        <v>204916</v>
      </c>
      <c r="O24" s="18">
        <f t="shared" si="7"/>
        <v>167694</v>
      </c>
    </row>
    <row r="25" spans="1:16" x14ac:dyDescent="0.25">
      <c r="A25" s="249"/>
      <c r="B25" s="45" t="s">
        <v>17</v>
      </c>
      <c r="C25" s="18">
        <f>SUM(C20:C22)</f>
        <v>29733</v>
      </c>
      <c r="D25" s="18">
        <f t="shared" ref="D25:O25" si="8">SUM(D20:D22)</f>
        <v>38718</v>
      </c>
      <c r="E25" s="18">
        <f t="shared" si="8"/>
        <v>45218</v>
      </c>
      <c r="F25" s="18">
        <f t="shared" si="8"/>
        <v>34253</v>
      </c>
      <c r="G25" s="18">
        <f t="shared" si="8"/>
        <v>47097</v>
      </c>
      <c r="H25" s="18">
        <f t="shared" si="8"/>
        <v>60950</v>
      </c>
      <c r="I25" s="18">
        <f t="shared" si="8"/>
        <v>61125</v>
      </c>
      <c r="J25" s="18">
        <f t="shared" si="8"/>
        <v>64152</v>
      </c>
      <c r="K25" s="18">
        <f t="shared" si="8"/>
        <v>58694</v>
      </c>
      <c r="L25" s="18">
        <f t="shared" si="8"/>
        <v>49250</v>
      </c>
      <c r="M25" s="18">
        <f t="shared" si="8"/>
        <v>52850</v>
      </c>
      <c r="N25" s="18">
        <f t="shared" si="8"/>
        <v>62052</v>
      </c>
      <c r="O25" s="18">
        <f t="shared" si="8"/>
        <v>48745</v>
      </c>
    </row>
    <row r="26" spans="1:16" x14ac:dyDescent="0.25">
      <c r="A26" s="235" t="s">
        <v>181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</row>
    <row r="27" spans="1:16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6" x14ac:dyDescent="0.25">
      <c r="A28" s="237" t="s">
        <v>293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</row>
    <row r="29" spans="1:16" x14ac:dyDescent="0.25">
      <c r="A29" s="232" t="s">
        <v>180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4"/>
    </row>
    <row r="30" spans="1:16" x14ac:dyDescent="0.25">
      <c r="A30" s="23"/>
      <c r="C30" s="6"/>
      <c r="D30" s="6"/>
      <c r="E30" s="6"/>
      <c r="F30" s="6"/>
      <c r="G30" s="6"/>
      <c r="H30" s="6"/>
      <c r="K30" s="4"/>
      <c r="M30" s="4"/>
      <c r="O30" s="4"/>
      <c r="P30" s="4"/>
    </row>
    <row r="31" spans="1:16" x14ac:dyDescent="0.25">
      <c r="B31" s="244">
        <v>2011</v>
      </c>
      <c r="C31" s="244"/>
      <c r="D31" s="244">
        <v>2013</v>
      </c>
      <c r="E31" s="244"/>
      <c r="F31" s="244">
        <v>2015</v>
      </c>
      <c r="G31" s="244"/>
      <c r="H31" s="244">
        <v>2017</v>
      </c>
      <c r="I31" s="244"/>
      <c r="L31" s="4"/>
      <c r="M31" s="4"/>
      <c r="N31" s="4"/>
      <c r="P31" s="4"/>
    </row>
    <row r="32" spans="1:16" ht="30" x14ac:dyDescent="0.25">
      <c r="A32" s="12" t="s">
        <v>20</v>
      </c>
      <c r="B32" s="29" t="s">
        <v>144</v>
      </c>
      <c r="C32" s="29" t="s">
        <v>182</v>
      </c>
      <c r="D32" s="29" t="s">
        <v>144</v>
      </c>
      <c r="E32" s="29" t="s">
        <v>182</v>
      </c>
      <c r="F32" s="29" t="s">
        <v>144</v>
      </c>
      <c r="G32" s="29" t="s">
        <v>182</v>
      </c>
      <c r="H32" s="29" t="s">
        <v>144</v>
      </c>
      <c r="I32" s="29" t="s">
        <v>182</v>
      </c>
      <c r="L32" s="4"/>
      <c r="M32" s="4"/>
    </row>
    <row r="33" spans="1:13" x14ac:dyDescent="0.25">
      <c r="A33" s="53" t="s">
        <v>27</v>
      </c>
      <c r="B33" s="37">
        <v>0.21042859999999999</v>
      </c>
      <c r="C33" s="37">
        <v>2.4163000000000001E-3</v>
      </c>
      <c r="D33" s="37">
        <v>0.2087658</v>
      </c>
      <c r="E33" s="37">
        <v>1.8481999999999999E-3</v>
      </c>
      <c r="F33" s="37">
        <v>0.20367579999999999</v>
      </c>
      <c r="G33" s="37">
        <v>1.4201000000000001E-3</v>
      </c>
      <c r="H33" s="37">
        <v>0.19245180000000001</v>
      </c>
      <c r="I33" s="37">
        <v>1.6275E-3</v>
      </c>
      <c r="K33" s="4"/>
    </row>
    <row r="34" spans="1:13" x14ac:dyDescent="0.25">
      <c r="A34" s="53" t="s">
        <v>21</v>
      </c>
      <c r="B34" s="37">
        <v>8.8835499999999998E-2</v>
      </c>
      <c r="C34" s="37">
        <v>1.7351000000000001E-3</v>
      </c>
      <c r="D34" s="37">
        <v>8.1166500000000003E-2</v>
      </c>
      <c r="E34" s="37">
        <v>1.0862999999999999E-3</v>
      </c>
      <c r="F34" s="37">
        <v>7.8101599999999993E-2</v>
      </c>
      <c r="G34" s="37">
        <v>8.1380000000000005E-4</v>
      </c>
      <c r="H34" s="37">
        <v>7.0020899999999997E-2</v>
      </c>
      <c r="I34" s="37">
        <v>8.0679999999999999E-4</v>
      </c>
      <c r="K34" s="4"/>
    </row>
    <row r="35" spans="1:13" x14ac:dyDescent="0.25">
      <c r="A35" s="53" t="s">
        <v>22</v>
      </c>
      <c r="B35" s="37">
        <v>9.4346799999999995E-2</v>
      </c>
      <c r="C35" s="37">
        <v>1.6035999999999999E-3</v>
      </c>
      <c r="D35" s="37">
        <v>9.0231199999999998E-2</v>
      </c>
      <c r="E35" s="37">
        <v>1.1777000000000001E-3</v>
      </c>
      <c r="F35" s="37">
        <v>8.7092500000000003E-2</v>
      </c>
      <c r="G35" s="37">
        <v>1.0696E-3</v>
      </c>
      <c r="H35" s="37">
        <v>8.3144700000000002E-2</v>
      </c>
      <c r="I35" s="37">
        <v>1.0559E-3</v>
      </c>
      <c r="K35" s="4"/>
    </row>
    <row r="36" spans="1:13" x14ac:dyDescent="0.25">
      <c r="A36" s="53" t="s">
        <v>23</v>
      </c>
      <c r="B36" s="37">
        <v>7.2429599999999997E-2</v>
      </c>
      <c r="C36" s="37">
        <v>1.7581000000000001E-3</v>
      </c>
      <c r="D36" s="37">
        <v>7.2202799999999998E-2</v>
      </c>
      <c r="E36" s="37">
        <v>1.2327E-3</v>
      </c>
      <c r="F36" s="37">
        <v>7.7672599999999994E-2</v>
      </c>
      <c r="G36" s="37">
        <v>1.2826999999999999E-3</v>
      </c>
      <c r="H36" s="37">
        <v>8.0554299999999995E-2</v>
      </c>
      <c r="I36" s="37">
        <v>1.5747999999999999E-3</v>
      </c>
      <c r="K36" s="4"/>
    </row>
    <row r="37" spans="1:13" x14ac:dyDescent="0.25">
      <c r="A37" s="53" t="s">
        <v>24</v>
      </c>
      <c r="B37" s="54">
        <v>0.53395939999999997</v>
      </c>
      <c r="C37" s="54">
        <v>3.6946000000000001E-3</v>
      </c>
      <c r="D37" s="54">
        <v>0.54763360000000005</v>
      </c>
      <c r="E37" s="54">
        <v>2.1224E-3</v>
      </c>
      <c r="F37" s="54">
        <v>0.55345750000000005</v>
      </c>
      <c r="G37" s="54">
        <v>1.9620000000000002E-3</v>
      </c>
      <c r="H37" s="54">
        <v>0.57382840000000002</v>
      </c>
      <c r="I37" s="54">
        <v>2.1465999999999998E-3</v>
      </c>
      <c r="K37" s="4"/>
    </row>
    <row r="38" spans="1:13" x14ac:dyDescent="0.25">
      <c r="A38" s="231" t="s">
        <v>181</v>
      </c>
      <c r="B38" s="231"/>
      <c r="C38" s="231"/>
      <c r="D38" s="231"/>
      <c r="E38" s="231"/>
      <c r="F38" s="231"/>
      <c r="G38" s="231"/>
      <c r="H38" s="231"/>
      <c r="I38" s="231"/>
      <c r="J38" s="49"/>
      <c r="K38" s="4"/>
    </row>
    <row r="39" spans="1:13" x14ac:dyDescent="0.25">
      <c r="K39" s="4"/>
    </row>
    <row r="40" spans="1:13" x14ac:dyDescent="0.2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4"/>
      <c r="L40" s="183"/>
    </row>
    <row r="41" spans="1:13" x14ac:dyDescent="0.2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4"/>
      <c r="L41" s="183"/>
    </row>
    <row r="42" spans="1:13" x14ac:dyDescent="0.25">
      <c r="A42" s="183"/>
      <c r="B42" s="183"/>
      <c r="C42" s="183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183"/>
      <c r="B43" s="183"/>
      <c r="C43" s="183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183"/>
      <c r="B44" s="183"/>
      <c r="C44" s="183"/>
      <c r="D44" s="4"/>
      <c r="E44" s="4"/>
      <c r="F44" s="4"/>
      <c r="G44" s="4"/>
      <c r="H44" s="11"/>
      <c r="I44" s="4"/>
      <c r="J44" s="4"/>
      <c r="K44" s="4"/>
      <c r="L44" s="4"/>
      <c r="M44" s="4"/>
    </row>
    <row r="45" spans="1:13" x14ac:dyDescent="0.25">
      <c r="A45" s="183"/>
      <c r="B45" s="183"/>
      <c r="C45" s="183"/>
      <c r="D45" s="4"/>
      <c r="E45" s="4"/>
      <c r="F45" s="4"/>
      <c r="G45" s="4"/>
      <c r="H45" s="11"/>
      <c r="I45" s="4"/>
      <c r="J45" s="4"/>
      <c r="K45" s="4"/>
      <c r="L45" s="4"/>
      <c r="M45" s="4"/>
    </row>
    <row r="46" spans="1:13" x14ac:dyDescent="0.25">
      <c r="A46" s="183"/>
      <c r="B46" s="183"/>
      <c r="C46" s="183"/>
      <c r="D46" s="4"/>
      <c r="E46" s="4"/>
      <c r="F46" s="4"/>
      <c r="G46" s="4"/>
      <c r="H46" s="11"/>
      <c r="I46" s="4"/>
      <c r="J46" s="4"/>
      <c r="K46" s="4"/>
      <c r="L46" s="4"/>
      <c r="M46" s="4"/>
    </row>
    <row r="47" spans="1:13" x14ac:dyDescent="0.25">
      <c r="A47" s="183"/>
      <c r="B47" s="183"/>
      <c r="C47" s="183"/>
      <c r="D47" s="4"/>
      <c r="E47" s="4"/>
      <c r="F47" s="4"/>
      <c r="G47" s="4"/>
      <c r="H47" s="4"/>
      <c r="I47" s="4"/>
      <c r="J47" s="4"/>
      <c r="K47" s="4"/>
      <c r="L47" s="4"/>
    </row>
    <row r="48" spans="1:13" x14ac:dyDescent="0.25">
      <c r="A48" s="183"/>
      <c r="B48" s="183"/>
      <c r="C48" s="183"/>
      <c r="D48" s="4"/>
      <c r="E48" s="4"/>
      <c r="F48" s="4"/>
      <c r="G48" s="4"/>
      <c r="H48" s="4"/>
      <c r="I48" s="4"/>
      <c r="J48" s="4"/>
      <c r="K48" s="4"/>
      <c r="L48" s="4"/>
    </row>
    <row r="49" spans="4:12" x14ac:dyDescent="0.25">
      <c r="D49" s="4"/>
      <c r="E49" s="4"/>
      <c r="F49" s="4"/>
      <c r="G49" s="4"/>
      <c r="H49" s="33"/>
      <c r="I49" s="62"/>
      <c r="J49" s="4"/>
      <c r="K49" s="4"/>
      <c r="L49" s="4"/>
    </row>
    <row r="51" spans="4:12" x14ac:dyDescent="0.25">
      <c r="H51" s="11"/>
      <c r="K51" s="4"/>
    </row>
    <row r="52" spans="4:12" x14ac:dyDescent="0.25">
      <c r="K52" s="4"/>
    </row>
    <row r="53" spans="4:12" x14ac:dyDescent="0.25">
      <c r="K53" s="4"/>
    </row>
    <row r="54" spans="4:12" x14ac:dyDescent="0.25">
      <c r="K54" s="4"/>
    </row>
    <row r="55" spans="4:12" x14ac:dyDescent="0.25">
      <c r="K55" s="4"/>
    </row>
    <row r="56" spans="4:12" x14ac:dyDescent="0.25">
      <c r="K56" s="4"/>
    </row>
    <row r="57" spans="4:12" x14ac:dyDescent="0.25">
      <c r="K57" s="4"/>
    </row>
    <row r="58" spans="4:12" x14ac:dyDescent="0.25">
      <c r="K58" s="4"/>
    </row>
    <row r="59" spans="4:12" x14ac:dyDescent="0.25">
      <c r="K59" s="4"/>
    </row>
    <row r="60" spans="4:12" x14ac:dyDescent="0.25">
      <c r="K60" s="4"/>
    </row>
    <row r="61" spans="4:12" x14ac:dyDescent="0.25">
      <c r="K61" s="4"/>
    </row>
    <row r="62" spans="4:12" x14ac:dyDescent="0.25">
      <c r="K62" s="4"/>
    </row>
    <row r="63" spans="4:12" x14ac:dyDescent="0.25">
      <c r="K63" s="4"/>
    </row>
    <row r="64" spans="4:12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  <row r="84" spans="11:11" x14ac:dyDescent="0.25">
      <c r="K84" s="4"/>
    </row>
  </sheetData>
  <mergeCells count="15">
    <mergeCell ref="A38:I38"/>
    <mergeCell ref="A15:O15"/>
    <mergeCell ref="A16:O16"/>
    <mergeCell ref="A2:O2"/>
    <mergeCell ref="A3:O3"/>
    <mergeCell ref="A11:A12"/>
    <mergeCell ref="A13:O13"/>
    <mergeCell ref="A24:A25"/>
    <mergeCell ref="A26:O26"/>
    <mergeCell ref="A28:O28"/>
    <mergeCell ref="A29:O29"/>
    <mergeCell ref="B31:C31"/>
    <mergeCell ref="D31:E31"/>
    <mergeCell ref="F31:G31"/>
    <mergeCell ref="H31:I31"/>
  </mergeCells>
  <hyperlinks>
    <hyperlink ref="A1" location="Índice!A1" display="Índice" xr:uid="{2E6FED0E-2DC3-489D-B8EE-A158045C51A7}"/>
  </hyperlinks>
  <pageMargins left="0.7" right="0.7" top="0.75" bottom="0.75" header="0.3" footer="0.3"/>
  <pageSetup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24F1-3376-4A8E-90CF-8B841A5DDEFD}">
  <dimension ref="A1:P41"/>
  <sheetViews>
    <sheetView workbookViewId="0"/>
  </sheetViews>
  <sheetFormatPr baseColWidth="10" defaultRowHeight="15" x14ac:dyDescent="0.25"/>
  <sheetData>
    <row r="1" spans="1:16" s="204" customFormat="1" x14ac:dyDescent="0.25">
      <c r="A1" s="207" t="s">
        <v>273</v>
      </c>
    </row>
    <row r="2" spans="1:16" x14ac:dyDescent="0.25">
      <c r="A2" s="292" t="s">
        <v>419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6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161"/>
      <c r="N3" s="161"/>
      <c r="O3" s="161"/>
      <c r="P3" s="161"/>
    </row>
    <row r="4" spans="1:16" x14ac:dyDescent="0.25">
      <c r="N4" s="161"/>
      <c r="O4" s="161"/>
      <c r="P4" s="161"/>
    </row>
    <row r="5" spans="1:16" ht="30" x14ac:dyDescent="0.25">
      <c r="A5" s="17" t="s">
        <v>200</v>
      </c>
      <c r="B5" s="163">
        <v>2006</v>
      </c>
      <c r="C5" s="163">
        <v>2009</v>
      </c>
      <c r="D5" s="163">
        <v>2011</v>
      </c>
      <c r="E5" s="163">
        <v>2013</v>
      </c>
      <c r="F5" s="163">
        <v>2015</v>
      </c>
      <c r="G5" s="163">
        <v>2017</v>
      </c>
      <c r="N5" s="161"/>
      <c r="O5" s="161"/>
      <c r="P5" s="4"/>
    </row>
    <row r="6" spans="1:16" x14ac:dyDescent="0.25">
      <c r="A6" s="169" t="s">
        <v>11</v>
      </c>
      <c r="B6" s="5">
        <v>216574</v>
      </c>
      <c r="C6" s="5">
        <v>247258</v>
      </c>
      <c r="D6" s="5">
        <v>255128</v>
      </c>
      <c r="E6" s="5">
        <v>210122</v>
      </c>
      <c r="F6" s="5">
        <v>200246</v>
      </c>
      <c r="G6" s="5">
        <v>93123</v>
      </c>
      <c r="N6" s="161"/>
      <c r="O6" s="161"/>
      <c r="P6" s="4"/>
    </row>
    <row r="7" spans="1:16" s="161" customFormat="1" x14ac:dyDescent="0.25">
      <c r="A7" s="169" t="s">
        <v>12</v>
      </c>
      <c r="B7" s="5">
        <v>173485</v>
      </c>
      <c r="C7" s="5">
        <v>191242</v>
      </c>
      <c r="D7" s="5">
        <v>210706</v>
      </c>
      <c r="E7" s="5">
        <v>159462</v>
      </c>
      <c r="F7" s="5">
        <v>163493</v>
      </c>
      <c r="G7" s="5">
        <v>77087</v>
      </c>
      <c r="P7" s="4"/>
    </row>
    <row r="8" spans="1:16" s="161" customFormat="1" x14ac:dyDescent="0.25">
      <c r="A8" s="169" t="s">
        <v>13</v>
      </c>
      <c r="B8" s="5">
        <v>113921</v>
      </c>
      <c r="C8" s="5">
        <v>120408</v>
      </c>
      <c r="D8" s="5">
        <v>136372</v>
      </c>
      <c r="E8" s="5">
        <v>112953</v>
      </c>
      <c r="F8" s="5">
        <v>101150</v>
      </c>
      <c r="G8" s="5">
        <v>46034</v>
      </c>
      <c r="P8" s="4"/>
    </row>
    <row r="9" spans="1:16" x14ac:dyDescent="0.25">
      <c r="A9" s="169" t="s">
        <v>14</v>
      </c>
      <c r="B9" s="5">
        <v>75358</v>
      </c>
      <c r="C9" s="5">
        <v>82034</v>
      </c>
      <c r="D9" s="5">
        <v>69515</v>
      </c>
      <c r="E9" s="5">
        <v>66784</v>
      </c>
      <c r="F9" s="5">
        <v>48224</v>
      </c>
      <c r="G9" s="5">
        <v>23421</v>
      </c>
      <c r="N9" s="161"/>
      <c r="O9" s="161"/>
      <c r="P9" s="4"/>
    </row>
    <row r="10" spans="1:16" x14ac:dyDescent="0.25">
      <c r="A10" s="169" t="s">
        <v>15</v>
      </c>
      <c r="B10" s="5">
        <v>41923</v>
      </c>
      <c r="C10" s="5">
        <v>38855</v>
      </c>
      <c r="D10" s="5">
        <v>39185</v>
      </c>
      <c r="E10" s="5">
        <v>34007</v>
      </c>
      <c r="F10" s="5">
        <v>31415</v>
      </c>
      <c r="G10" s="5">
        <v>17979</v>
      </c>
      <c r="N10" s="161"/>
      <c r="O10" s="161"/>
      <c r="P10" s="4"/>
    </row>
    <row r="11" spans="1:16" x14ac:dyDescent="0.25">
      <c r="A11" s="169" t="s">
        <v>8</v>
      </c>
      <c r="B11" s="5">
        <f>SUM(B6:B10)</f>
        <v>621261</v>
      </c>
      <c r="C11" s="5">
        <f t="shared" ref="C11:G11" si="0">SUM(C6:C10)</f>
        <v>679797</v>
      </c>
      <c r="D11" s="5">
        <f t="shared" si="0"/>
        <v>710906</v>
      </c>
      <c r="E11" s="5">
        <f t="shared" si="0"/>
        <v>583328</v>
      </c>
      <c r="F11" s="5">
        <f t="shared" si="0"/>
        <v>544528</v>
      </c>
      <c r="G11" s="5">
        <f t="shared" si="0"/>
        <v>257644</v>
      </c>
      <c r="N11" s="161"/>
      <c r="O11" s="161"/>
      <c r="P11" s="4"/>
    </row>
    <row r="12" spans="1:16" x14ac:dyDescent="0.25">
      <c r="A12" s="235" t="s">
        <v>214</v>
      </c>
      <c r="B12" s="235"/>
      <c r="C12" s="235"/>
      <c r="D12" s="235"/>
      <c r="E12" s="235"/>
      <c r="F12" s="235"/>
      <c r="G12" s="235"/>
      <c r="H12" s="92"/>
      <c r="N12" s="161"/>
      <c r="O12" s="161"/>
      <c r="P12" s="4"/>
    </row>
    <row r="13" spans="1:16" x14ac:dyDescent="0.25">
      <c r="N13" s="161"/>
      <c r="O13" s="161"/>
      <c r="P13" s="4"/>
    </row>
    <row r="14" spans="1:16" x14ac:dyDescent="0.25">
      <c r="A14" s="292" t="s">
        <v>420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N14" s="161"/>
      <c r="O14" s="161"/>
      <c r="P14" s="4"/>
    </row>
    <row r="15" spans="1:16" x14ac:dyDescent="0.25">
      <c r="A15" s="232" t="s">
        <v>197</v>
      </c>
      <c r="B15" s="232"/>
      <c r="C15" s="232"/>
      <c r="D15" s="232"/>
      <c r="E15" s="232"/>
      <c r="F15" s="232"/>
      <c r="G15" s="232"/>
      <c r="H15" s="232"/>
      <c r="I15" s="232"/>
      <c r="J15" s="232"/>
      <c r="K15" s="161"/>
      <c r="N15" s="161"/>
      <c r="O15" s="161"/>
      <c r="P15" s="4"/>
    </row>
    <row r="16" spans="1:16" x14ac:dyDescent="0.2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N16" s="161"/>
      <c r="O16" s="161"/>
      <c r="P16" s="4"/>
    </row>
    <row r="17" spans="1:16" ht="30" x14ac:dyDescent="0.25">
      <c r="A17" s="17" t="s">
        <v>200</v>
      </c>
      <c r="B17" s="163">
        <v>2006</v>
      </c>
      <c r="C17" s="163">
        <v>2009</v>
      </c>
      <c r="D17" s="163">
        <v>2011</v>
      </c>
      <c r="E17" s="163">
        <v>2013</v>
      </c>
      <c r="F17" s="163">
        <v>2015</v>
      </c>
      <c r="G17" s="163">
        <v>2017</v>
      </c>
      <c r="H17" s="161"/>
      <c r="I17" s="161"/>
      <c r="J17" s="161"/>
      <c r="K17" s="161"/>
      <c r="N17" s="161"/>
      <c r="O17" s="161"/>
      <c r="P17" s="4"/>
    </row>
    <row r="18" spans="1:16" x14ac:dyDescent="0.25">
      <c r="A18" s="169" t="s">
        <v>11</v>
      </c>
      <c r="B18" s="5">
        <v>5330</v>
      </c>
      <c r="C18" s="5">
        <v>4908</v>
      </c>
      <c r="D18" s="5">
        <v>3074</v>
      </c>
      <c r="E18" s="5">
        <v>3013</v>
      </c>
      <c r="F18" s="5">
        <v>3479</v>
      </c>
      <c r="G18" s="5">
        <v>1314</v>
      </c>
      <c r="H18" s="161"/>
      <c r="I18" s="161"/>
      <c r="J18" s="161"/>
      <c r="K18" s="161"/>
      <c r="N18" s="161"/>
      <c r="O18" s="161"/>
      <c r="P18" s="161"/>
    </row>
    <row r="19" spans="1:16" x14ac:dyDescent="0.25">
      <c r="A19" s="169" t="s">
        <v>12</v>
      </c>
      <c r="B19" s="5">
        <v>3423</v>
      </c>
      <c r="C19" s="5">
        <v>3182</v>
      </c>
      <c r="D19" s="5">
        <v>2430</v>
      </c>
      <c r="E19" s="5">
        <v>2168</v>
      </c>
      <c r="F19" s="5">
        <v>2532</v>
      </c>
      <c r="G19" s="5">
        <v>1028</v>
      </c>
      <c r="H19" s="161"/>
      <c r="I19" s="161"/>
      <c r="J19" s="161"/>
      <c r="K19" s="161"/>
      <c r="N19" s="161"/>
      <c r="O19" s="161"/>
      <c r="P19" s="4"/>
    </row>
    <row r="20" spans="1:16" x14ac:dyDescent="0.25">
      <c r="A20" s="169" t="s">
        <v>13</v>
      </c>
      <c r="B20" s="5">
        <v>1895</v>
      </c>
      <c r="C20" s="5">
        <v>1835</v>
      </c>
      <c r="D20" s="5">
        <v>1467</v>
      </c>
      <c r="E20" s="5">
        <v>1456</v>
      </c>
      <c r="F20" s="5">
        <v>1487</v>
      </c>
      <c r="G20" s="5">
        <v>585</v>
      </c>
      <c r="H20" s="161"/>
      <c r="I20" s="161"/>
      <c r="J20" s="161"/>
      <c r="K20" s="161"/>
      <c r="N20" s="161"/>
      <c r="O20" s="161"/>
      <c r="P20" s="4"/>
    </row>
    <row r="21" spans="1:16" x14ac:dyDescent="0.25">
      <c r="A21" s="169" t="s">
        <v>14</v>
      </c>
      <c r="B21" s="5">
        <v>1037</v>
      </c>
      <c r="C21" s="5">
        <v>991</v>
      </c>
      <c r="D21" s="5">
        <v>886</v>
      </c>
      <c r="E21" s="5">
        <v>828</v>
      </c>
      <c r="F21" s="5">
        <v>718</v>
      </c>
      <c r="G21" s="5">
        <v>294</v>
      </c>
      <c r="H21" s="161"/>
      <c r="I21" s="161"/>
      <c r="J21" s="161"/>
      <c r="K21" s="161"/>
      <c r="N21" s="161"/>
      <c r="O21" s="161"/>
      <c r="P21" s="4"/>
    </row>
    <row r="22" spans="1:16" x14ac:dyDescent="0.25">
      <c r="A22" s="169" t="s">
        <v>15</v>
      </c>
      <c r="B22" s="5">
        <v>461</v>
      </c>
      <c r="C22" s="5">
        <v>387</v>
      </c>
      <c r="D22" s="5">
        <v>452</v>
      </c>
      <c r="E22" s="5">
        <v>366</v>
      </c>
      <c r="F22" s="5">
        <v>383</v>
      </c>
      <c r="G22" s="5">
        <v>195</v>
      </c>
      <c r="H22" s="161"/>
      <c r="I22" s="161"/>
      <c r="J22" s="161"/>
      <c r="K22" s="161"/>
      <c r="N22" s="161"/>
      <c r="O22" s="161"/>
      <c r="P22" s="4"/>
    </row>
    <row r="23" spans="1:16" x14ac:dyDescent="0.25">
      <c r="A23" s="169" t="s">
        <v>8</v>
      </c>
      <c r="B23" s="5">
        <f>SUM(B18:B22)</f>
        <v>12146</v>
      </c>
      <c r="C23" s="5">
        <f t="shared" ref="C23" si="1">SUM(C18:C22)</f>
        <v>11303</v>
      </c>
      <c r="D23" s="5">
        <f t="shared" ref="D23" si="2">SUM(D18:D22)</f>
        <v>8309</v>
      </c>
      <c r="E23" s="5">
        <f t="shared" ref="E23" si="3">SUM(E18:E22)</f>
        <v>7831</v>
      </c>
      <c r="F23" s="5">
        <f t="shared" ref="F23" si="4">SUM(F18:F22)</f>
        <v>8599</v>
      </c>
      <c r="G23" s="5">
        <f t="shared" ref="G23" si="5">SUM(G18:G22)</f>
        <v>3416</v>
      </c>
      <c r="H23" s="161"/>
      <c r="I23" s="161"/>
      <c r="J23" s="161"/>
      <c r="K23" s="161"/>
      <c r="N23" s="161"/>
      <c r="O23" s="161"/>
      <c r="P23" s="4"/>
    </row>
    <row r="24" spans="1:16" x14ac:dyDescent="0.25">
      <c r="A24" s="235" t="s">
        <v>214</v>
      </c>
      <c r="B24" s="235"/>
      <c r="C24" s="235"/>
      <c r="D24" s="235"/>
      <c r="E24" s="235"/>
      <c r="F24" s="235"/>
      <c r="G24" s="235"/>
      <c r="H24" s="92"/>
      <c r="I24" s="161"/>
      <c r="J24" s="161"/>
      <c r="K24" s="161"/>
      <c r="N24" s="161"/>
      <c r="O24" s="161"/>
      <c r="P24" s="4"/>
    </row>
    <row r="25" spans="1:16" s="161" customFormat="1" x14ac:dyDescent="0.25">
      <c r="A25" s="160"/>
      <c r="B25" s="160"/>
      <c r="C25" s="160"/>
      <c r="D25" s="160"/>
      <c r="E25" s="160"/>
      <c r="F25" s="160"/>
      <c r="G25" s="160"/>
      <c r="H25" s="92"/>
    </row>
    <row r="26" spans="1:16" s="161" customFormat="1" x14ac:dyDescent="0.25">
      <c r="A26" s="292" t="s">
        <v>421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</row>
    <row r="27" spans="1:16" x14ac:dyDescent="0.25">
      <c r="N27" s="161"/>
      <c r="O27" s="161"/>
      <c r="P27" s="161"/>
    </row>
    <row r="28" spans="1:16" x14ac:dyDescent="0.25">
      <c r="A28" s="297" t="s">
        <v>16</v>
      </c>
      <c r="B28" s="297"/>
      <c r="C28" s="316">
        <v>2013</v>
      </c>
      <c r="D28" s="317"/>
      <c r="E28" s="316">
        <v>2015</v>
      </c>
      <c r="F28" s="317"/>
      <c r="G28" s="316">
        <v>2017</v>
      </c>
      <c r="H28" s="317"/>
      <c r="N28" s="161"/>
      <c r="O28" s="161"/>
      <c r="P28" s="161"/>
    </row>
    <row r="29" spans="1:16" ht="30" x14ac:dyDescent="0.25">
      <c r="A29" s="154" t="s">
        <v>45</v>
      </c>
      <c r="B29" s="17" t="s">
        <v>200</v>
      </c>
      <c r="C29" s="151" t="s">
        <v>144</v>
      </c>
      <c r="D29" s="151" t="s">
        <v>182</v>
      </c>
      <c r="E29" s="151" t="s">
        <v>144</v>
      </c>
      <c r="F29" s="151" t="s">
        <v>182</v>
      </c>
      <c r="G29" s="151" t="s">
        <v>144</v>
      </c>
      <c r="H29" s="151" t="s">
        <v>182</v>
      </c>
      <c r="N29" s="161"/>
      <c r="O29" s="161"/>
      <c r="P29" s="4"/>
    </row>
    <row r="30" spans="1:16" x14ac:dyDescent="0.25">
      <c r="A30" s="258" t="s">
        <v>44</v>
      </c>
      <c r="B30" s="169" t="s">
        <v>11</v>
      </c>
      <c r="C30" s="54">
        <v>0.36021239999999999</v>
      </c>
      <c r="D30" s="54">
        <v>1.00217E-2</v>
      </c>
      <c r="E30" s="54">
        <v>0.36774230000000002</v>
      </c>
      <c r="F30" s="54">
        <v>8.4510000000000002E-3</v>
      </c>
      <c r="G30" s="54">
        <v>0.3614406</v>
      </c>
      <c r="H30" s="54">
        <v>1.1590700000000001E-2</v>
      </c>
      <c r="N30" s="161"/>
      <c r="O30" s="161"/>
      <c r="P30" s="4"/>
    </row>
    <row r="31" spans="1:16" s="161" customFormat="1" x14ac:dyDescent="0.25">
      <c r="A31" s="258"/>
      <c r="B31" s="169" t="s">
        <v>12</v>
      </c>
      <c r="C31" s="54">
        <v>0.2733659</v>
      </c>
      <c r="D31" s="54">
        <v>9.3968999999999997E-3</v>
      </c>
      <c r="E31" s="54">
        <v>0.30024719999999999</v>
      </c>
      <c r="F31" s="54">
        <v>8.0035000000000002E-3</v>
      </c>
      <c r="G31" s="54">
        <v>0.29919970000000001</v>
      </c>
      <c r="H31" s="54">
        <v>1.0937000000000001E-2</v>
      </c>
      <c r="P31" s="4"/>
    </row>
    <row r="32" spans="1:16" s="161" customFormat="1" x14ac:dyDescent="0.25">
      <c r="A32" s="258"/>
      <c r="B32" s="169" t="s">
        <v>13</v>
      </c>
      <c r="C32" s="54">
        <v>0.19363549999999999</v>
      </c>
      <c r="D32" s="54">
        <v>8.2699000000000002E-3</v>
      </c>
      <c r="E32" s="54">
        <v>0.18575720000000001</v>
      </c>
      <c r="F32" s="54">
        <v>7.5789999999999998E-3</v>
      </c>
      <c r="G32" s="54">
        <v>0.1786729</v>
      </c>
      <c r="H32" s="54">
        <v>9.2087999999999996E-3</v>
      </c>
    </row>
    <row r="33" spans="1:16" x14ac:dyDescent="0.25">
      <c r="A33" s="258"/>
      <c r="B33" s="169" t="s">
        <v>14</v>
      </c>
      <c r="C33" s="54">
        <v>0.1144879</v>
      </c>
      <c r="D33" s="54">
        <v>8.7773999999999994E-3</v>
      </c>
      <c r="E33" s="54">
        <v>8.8561100000000004E-2</v>
      </c>
      <c r="F33" s="54">
        <v>4.4967000000000002E-3</v>
      </c>
      <c r="G33" s="54">
        <v>9.0904499999999999E-2</v>
      </c>
      <c r="H33" s="54">
        <v>6.5642000000000001E-3</v>
      </c>
      <c r="N33" s="161"/>
      <c r="O33" s="161"/>
      <c r="P33" s="161"/>
    </row>
    <row r="34" spans="1:16" x14ac:dyDescent="0.25">
      <c r="A34" s="258"/>
      <c r="B34" s="169" t="s">
        <v>15</v>
      </c>
      <c r="C34" s="54">
        <v>5.8298200000000001E-2</v>
      </c>
      <c r="D34" s="54">
        <v>5.2023E-3</v>
      </c>
      <c r="E34" s="54">
        <v>5.7692199999999999E-2</v>
      </c>
      <c r="F34" s="54">
        <v>4.6864999999999997E-3</v>
      </c>
      <c r="G34" s="54">
        <v>6.9782300000000005E-2</v>
      </c>
      <c r="H34" s="54">
        <v>9.0477999999999999E-3</v>
      </c>
      <c r="N34" s="161"/>
      <c r="O34" s="161"/>
      <c r="P34" s="161"/>
    </row>
    <row r="35" spans="1:16" x14ac:dyDescent="0.25">
      <c r="A35" s="235" t="s">
        <v>214</v>
      </c>
      <c r="B35" s="235"/>
      <c r="C35" s="235"/>
      <c r="D35" s="235"/>
      <c r="E35" s="235"/>
      <c r="F35" s="235"/>
      <c r="G35" s="235"/>
      <c r="H35" s="235"/>
      <c r="N35" s="161"/>
      <c r="O35" s="161"/>
      <c r="P35" s="161"/>
    </row>
    <row r="36" spans="1:16" x14ac:dyDescent="0.25">
      <c r="N36" s="161"/>
      <c r="O36" s="161"/>
      <c r="P36" s="4"/>
    </row>
    <row r="37" spans="1:16" x14ac:dyDescent="0.25">
      <c r="A37" s="161"/>
      <c r="B37" s="161"/>
      <c r="C37" s="161"/>
      <c r="D37" s="161"/>
      <c r="E37" s="161"/>
      <c r="F37" s="161"/>
      <c r="G37" s="161"/>
      <c r="N37" s="161"/>
      <c r="O37" s="161"/>
      <c r="P37" s="4"/>
    </row>
    <row r="38" spans="1:16" x14ac:dyDescent="0.25">
      <c r="A38" s="161"/>
      <c r="B38" s="161"/>
      <c r="C38" s="161"/>
      <c r="D38" s="161"/>
      <c r="E38" s="161"/>
      <c r="F38" s="161"/>
      <c r="G38" s="161"/>
    </row>
    <row r="39" spans="1:16" x14ac:dyDescent="0.25">
      <c r="B39" s="161"/>
      <c r="C39" s="161"/>
      <c r="D39" s="161"/>
      <c r="E39" s="161"/>
      <c r="F39" s="161"/>
      <c r="G39" s="161"/>
    </row>
    <row r="40" spans="1:16" x14ac:dyDescent="0.25">
      <c r="B40" s="161"/>
      <c r="C40" s="161"/>
      <c r="D40" s="161"/>
      <c r="E40" s="161"/>
      <c r="F40" s="161"/>
      <c r="G40" s="161"/>
    </row>
    <row r="41" spans="1:16" x14ac:dyDescent="0.25">
      <c r="B41" s="161"/>
      <c r="C41" s="161"/>
      <c r="D41" s="161"/>
      <c r="E41" s="161"/>
      <c r="F41" s="161"/>
      <c r="G41" s="161"/>
    </row>
  </sheetData>
  <mergeCells count="13">
    <mergeCell ref="A35:H35"/>
    <mergeCell ref="A24:G24"/>
    <mergeCell ref="A28:B28"/>
    <mergeCell ref="C28:D28"/>
    <mergeCell ref="E28:F28"/>
    <mergeCell ref="G28:H28"/>
    <mergeCell ref="A30:A34"/>
    <mergeCell ref="A26:L26"/>
    <mergeCell ref="A2:K2"/>
    <mergeCell ref="A3:J3"/>
    <mergeCell ref="A12:G12"/>
    <mergeCell ref="A15:J15"/>
    <mergeCell ref="A14:L14"/>
  </mergeCells>
  <hyperlinks>
    <hyperlink ref="A1" location="Índice!A1" display="Índice" xr:uid="{F812E519-02EE-4ADA-A3AD-76E7A1C453B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S115"/>
  <sheetViews>
    <sheetView zoomScaleNormal="100" workbookViewId="0">
      <selection activeCell="A2" sqref="A2:M2"/>
    </sheetView>
  </sheetViews>
  <sheetFormatPr baseColWidth="10" defaultRowHeight="15" x14ac:dyDescent="0.25"/>
  <cols>
    <col min="1" max="1" width="40.7109375" customWidth="1"/>
    <col min="2" max="2" width="8.140625" bestFit="1" customWidth="1"/>
    <col min="3" max="3" width="10.5703125" customWidth="1"/>
    <col min="4" max="8" width="11.140625" customWidth="1"/>
    <col min="9" max="10" width="7.5703125" bestFit="1" customWidth="1"/>
    <col min="11" max="11" width="8.140625" bestFit="1" customWidth="1"/>
    <col min="12" max="13" width="7.5703125" bestFit="1" customWidth="1"/>
  </cols>
  <sheetData>
    <row r="1" spans="1:19" s="204" customFormat="1" x14ac:dyDescent="0.25">
      <c r="A1" s="207" t="s">
        <v>273</v>
      </c>
    </row>
    <row r="2" spans="1:19" ht="15" customHeight="1" x14ac:dyDescent="0.25">
      <c r="A2" s="319" t="s">
        <v>422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9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13"/>
      <c r="L3" s="13"/>
      <c r="M3" s="13"/>
    </row>
    <row r="4" spans="1:19" s="161" customFormat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9" s="161" customFormat="1" x14ac:dyDescent="0.25">
      <c r="A5" s="174" t="s">
        <v>16</v>
      </c>
      <c r="B5" s="339">
        <v>2011</v>
      </c>
      <c r="C5" s="339"/>
      <c r="D5" s="339"/>
      <c r="E5" s="339">
        <v>2013</v>
      </c>
      <c r="F5" s="339"/>
      <c r="G5" s="339"/>
      <c r="H5" s="339">
        <v>2015</v>
      </c>
      <c r="I5" s="339"/>
      <c r="J5" s="339"/>
      <c r="K5" s="339">
        <v>2017</v>
      </c>
      <c r="L5" s="339"/>
      <c r="M5" s="339"/>
    </row>
    <row r="6" spans="1:19" s="161" customFormat="1" x14ac:dyDescent="0.25">
      <c r="A6" s="174" t="s">
        <v>57</v>
      </c>
      <c r="B6" s="175" t="s">
        <v>9</v>
      </c>
      <c r="C6" s="175" t="s">
        <v>10</v>
      </c>
      <c r="D6" s="175" t="s">
        <v>8</v>
      </c>
      <c r="E6" s="175" t="s">
        <v>9</v>
      </c>
      <c r="F6" s="175" t="s">
        <v>10</v>
      </c>
      <c r="G6" s="175" t="s">
        <v>8</v>
      </c>
      <c r="H6" s="175" t="s">
        <v>9</v>
      </c>
      <c r="I6" s="175" t="s">
        <v>10</v>
      </c>
      <c r="J6" s="175" t="s">
        <v>8</v>
      </c>
      <c r="K6" s="175" t="s">
        <v>9</v>
      </c>
      <c r="L6" s="175" t="s">
        <v>10</v>
      </c>
      <c r="M6" s="175" t="s">
        <v>8</v>
      </c>
      <c r="P6" s="4"/>
      <c r="Q6" s="4"/>
      <c r="R6" s="4"/>
    </row>
    <row r="7" spans="1:19" s="161" customFormat="1" x14ac:dyDescent="0.25">
      <c r="A7" s="17" t="s">
        <v>52</v>
      </c>
      <c r="B7" s="5">
        <v>18755</v>
      </c>
      <c r="C7" s="5">
        <v>17257</v>
      </c>
      <c r="D7" s="5">
        <v>36012</v>
      </c>
      <c r="E7" s="5">
        <v>14192</v>
      </c>
      <c r="F7" s="5">
        <v>11801</v>
      </c>
      <c r="G7" s="5">
        <v>25993</v>
      </c>
      <c r="H7" s="5">
        <v>13444</v>
      </c>
      <c r="I7" s="5">
        <v>12969</v>
      </c>
      <c r="J7" s="5">
        <v>26413</v>
      </c>
      <c r="K7" s="5">
        <v>6462</v>
      </c>
      <c r="L7" s="5">
        <v>3904</v>
      </c>
      <c r="M7" s="5">
        <v>10366</v>
      </c>
      <c r="P7" s="4"/>
      <c r="Q7" s="4"/>
      <c r="R7" s="4"/>
      <c r="S7" s="4"/>
    </row>
    <row r="8" spans="1:19" s="161" customFormat="1" ht="30" x14ac:dyDescent="0.25">
      <c r="A8" s="17" t="s">
        <v>53</v>
      </c>
      <c r="B8" s="165">
        <v>1610</v>
      </c>
      <c r="C8" s="165">
        <v>173481</v>
      </c>
      <c r="D8" s="165">
        <v>175091</v>
      </c>
      <c r="E8" s="165">
        <v>1716</v>
      </c>
      <c r="F8" s="165">
        <v>146514</v>
      </c>
      <c r="G8" s="165">
        <v>148230</v>
      </c>
      <c r="H8" s="165">
        <v>2099</v>
      </c>
      <c r="I8" s="165">
        <v>132453</v>
      </c>
      <c r="J8" s="165">
        <v>134552</v>
      </c>
      <c r="K8" s="165">
        <v>600</v>
      </c>
      <c r="L8" s="165">
        <v>32411</v>
      </c>
      <c r="M8" s="165">
        <v>33011</v>
      </c>
      <c r="P8" s="4"/>
      <c r="Q8" s="4"/>
      <c r="R8" s="4"/>
      <c r="S8" s="4"/>
    </row>
    <row r="9" spans="1:19" s="161" customFormat="1" x14ac:dyDescent="0.25">
      <c r="A9" s="17" t="s">
        <v>47</v>
      </c>
      <c r="B9" s="5">
        <v>23037</v>
      </c>
      <c r="C9" s="5">
        <v>19850</v>
      </c>
      <c r="D9" s="5">
        <v>42887</v>
      </c>
      <c r="E9" s="5">
        <v>21734</v>
      </c>
      <c r="F9" s="5">
        <v>18091</v>
      </c>
      <c r="G9" s="5">
        <v>39825</v>
      </c>
      <c r="H9" s="5">
        <v>21842</v>
      </c>
      <c r="I9" s="5">
        <v>18190</v>
      </c>
      <c r="J9" s="5">
        <v>40032</v>
      </c>
      <c r="K9" s="5">
        <v>14374</v>
      </c>
      <c r="L9" s="5">
        <v>9716</v>
      </c>
      <c r="M9" s="5">
        <v>24090</v>
      </c>
      <c r="P9" s="4"/>
      <c r="Q9" s="4"/>
      <c r="R9" s="4"/>
      <c r="S9" s="4"/>
    </row>
    <row r="10" spans="1:19" s="161" customFormat="1" x14ac:dyDescent="0.25">
      <c r="A10" s="17" t="s">
        <v>48</v>
      </c>
      <c r="B10" s="5">
        <v>3106</v>
      </c>
      <c r="C10" s="5">
        <v>3148</v>
      </c>
      <c r="D10" s="5">
        <v>6254</v>
      </c>
      <c r="E10" s="5">
        <v>5950</v>
      </c>
      <c r="F10" s="5">
        <v>2367</v>
      </c>
      <c r="G10" s="5">
        <v>8317</v>
      </c>
      <c r="H10" s="5">
        <v>3640</v>
      </c>
      <c r="I10" s="5">
        <v>2939</v>
      </c>
      <c r="J10" s="5">
        <v>6579</v>
      </c>
      <c r="K10" s="5">
        <v>1191</v>
      </c>
      <c r="L10" s="5">
        <v>1463</v>
      </c>
      <c r="M10" s="5">
        <v>2654</v>
      </c>
      <c r="P10" s="4"/>
      <c r="Q10" s="4"/>
      <c r="R10" s="4"/>
      <c r="S10" s="4"/>
    </row>
    <row r="11" spans="1:19" s="161" customFormat="1" ht="30" x14ac:dyDescent="0.25">
      <c r="A11" s="17" t="s">
        <v>54</v>
      </c>
      <c r="B11" s="5">
        <v>4576</v>
      </c>
      <c r="C11" s="5">
        <v>2963</v>
      </c>
      <c r="D11" s="5">
        <v>7539</v>
      </c>
      <c r="E11" s="5">
        <v>2386</v>
      </c>
      <c r="F11" s="5">
        <v>3802</v>
      </c>
      <c r="G11" s="5">
        <v>6188</v>
      </c>
      <c r="H11" s="5">
        <v>3149</v>
      </c>
      <c r="I11" s="5">
        <v>3292</v>
      </c>
      <c r="J11" s="5">
        <v>6441</v>
      </c>
      <c r="K11" s="5">
        <v>1265</v>
      </c>
      <c r="L11" s="5">
        <v>1364</v>
      </c>
      <c r="M11" s="5">
        <v>2629</v>
      </c>
      <c r="P11" s="4"/>
      <c r="Q11" s="4"/>
      <c r="R11" s="4"/>
      <c r="S11" s="4"/>
    </row>
    <row r="12" spans="1:19" s="161" customFormat="1" x14ac:dyDescent="0.25">
      <c r="A12" s="17" t="s">
        <v>49</v>
      </c>
      <c r="B12" s="5">
        <v>9519</v>
      </c>
      <c r="C12" s="5">
        <v>186734</v>
      </c>
      <c r="D12" s="5">
        <v>196253</v>
      </c>
      <c r="E12" s="5">
        <v>3161</v>
      </c>
      <c r="F12" s="5">
        <v>138444</v>
      </c>
      <c r="G12" s="5">
        <v>141605</v>
      </c>
      <c r="H12" s="5">
        <v>3868</v>
      </c>
      <c r="I12" s="5">
        <v>129793</v>
      </c>
      <c r="J12" s="5">
        <v>133661</v>
      </c>
      <c r="K12" s="5">
        <v>2867</v>
      </c>
      <c r="L12" s="5">
        <v>38216</v>
      </c>
      <c r="M12" s="5">
        <v>41083</v>
      </c>
      <c r="P12" s="4"/>
      <c r="Q12" s="4"/>
      <c r="R12" s="4"/>
      <c r="S12" s="4"/>
    </row>
    <row r="13" spans="1:19" s="161" customFormat="1" ht="30" x14ac:dyDescent="0.25">
      <c r="A13" s="17" t="s">
        <v>264</v>
      </c>
      <c r="B13" s="5">
        <v>3573</v>
      </c>
      <c r="C13" s="5">
        <v>2518</v>
      </c>
      <c r="D13" s="5">
        <v>6091</v>
      </c>
      <c r="E13" s="5">
        <v>4123</v>
      </c>
      <c r="F13" s="5">
        <v>6202</v>
      </c>
      <c r="G13" s="5">
        <v>10325</v>
      </c>
      <c r="H13" s="5">
        <v>3188</v>
      </c>
      <c r="I13" s="5">
        <v>3912</v>
      </c>
      <c r="J13" s="5">
        <v>7100</v>
      </c>
      <c r="K13" s="5">
        <v>3662</v>
      </c>
      <c r="L13" s="5">
        <v>3154</v>
      </c>
      <c r="M13" s="5">
        <v>6816</v>
      </c>
      <c r="P13" s="4"/>
      <c r="Q13" s="4"/>
      <c r="R13" s="4"/>
      <c r="S13" s="4"/>
    </row>
    <row r="14" spans="1:19" s="161" customFormat="1" ht="30" x14ac:dyDescent="0.25">
      <c r="A14" s="17" t="s">
        <v>55</v>
      </c>
      <c r="B14" s="5">
        <v>14829</v>
      </c>
      <c r="C14" s="5">
        <v>10119</v>
      </c>
      <c r="D14" s="5">
        <v>24948</v>
      </c>
      <c r="E14" s="5">
        <v>5506</v>
      </c>
      <c r="F14" s="5">
        <v>5275</v>
      </c>
      <c r="G14" s="5">
        <v>10781</v>
      </c>
      <c r="H14" s="5">
        <v>5373</v>
      </c>
      <c r="I14" s="5">
        <v>3693</v>
      </c>
      <c r="J14" s="5">
        <v>9066</v>
      </c>
      <c r="K14" s="5">
        <v>2921</v>
      </c>
      <c r="L14" s="5">
        <v>1431</v>
      </c>
      <c r="M14" s="5">
        <v>4352</v>
      </c>
      <c r="P14" s="4"/>
      <c r="Q14" s="4"/>
      <c r="R14" s="4"/>
      <c r="S14" s="4"/>
    </row>
    <row r="15" spans="1:19" s="161" customFormat="1" ht="30" x14ac:dyDescent="0.25">
      <c r="A15" s="17" t="s">
        <v>56</v>
      </c>
      <c r="B15" s="5">
        <v>10908</v>
      </c>
      <c r="C15" s="5">
        <v>7428</v>
      </c>
      <c r="D15" s="5">
        <v>18336</v>
      </c>
      <c r="E15" s="5">
        <v>9586</v>
      </c>
      <c r="F15" s="5">
        <v>7125</v>
      </c>
      <c r="G15" s="5">
        <v>16711</v>
      </c>
      <c r="H15" s="5">
        <v>12136</v>
      </c>
      <c r="I15" s="5">
        <v>6018</v>
      </c>
      <c r="J15" s="5">
        <v>18154</v>
      </c>
      <c r="K15" s="5">
        <v>2937</v>
      </c>
      <c r="L15" s="5">
        <v>2615</v>
      </c>
      <c r="M15" s="5">
        <v>5552</v>
      </c>
      <c r="P15" s="4"/>
      <c r="Q15" s="4"/>
      <c r="R15" s="4"/>
      <c r="S15" s="4"/>
    </row>
    <row r="16" spans="1:19" s="161" customFormat="1" x14ac:dyDescent="0.25">
      <c r="A16" s="17" t="s">
        <v>50</v>
      </c>
      <c r="B16" s="5">
        <v>35749</v>
      </c>
      <c r="C16" s="5">
        <v>28003</v>
      </c>
      <c r="D16" s="5">
        <v>63752</v>
      </c>
      <c r="E16" s="5">
        <v>27695</v>
      </c>
      <c r="F16" s="5">
        <v>18456</v>
      </c>
      <c r="G16" s="5">
        <v>46151</v>
      </c>
      <c r="H16" s="5">
        <v>26387</v>
      </c>
      <c r="I16" s="5">
        <v>16656</v>
      </c>
      <c r="J16" s="5">
        <v>43043</v>
      </c>
      <c r="K16" s="5">
        <v>11615</v>
      </c>
      <c r="L16" s="5">
        <v>12355</v>
      </c>
      <c r="M16" s="5">
        <v>23970</v>
      </c>
      <c r="P16" s="4"/>
      <c r="Q16" s="4"/>
      <c r="R16" s="4"/>
      <c r="S16" s="4"/>
    </row>
    <row r="17" spans="1:19" s="161" customFormat="1" x14ac:dyDescent="0.25">
      <c r="A17" s="17" t="s">
        <v>51</v>
      </c>
      <c r="B17" s="5">
        <v>62505</v>
      </c>
      <c r="C17" s="5">
        <v>71238</v>
      </c>
      <c r="D17" s="5">
        <v>133743</v>
      </c>
      <c r="E17" s="5">
        <v>60943</v>
      </c>
      <c r="F17" s="5">
        <v>63386</v>
      </c>
      <c r="G17" s="5">
        <v>124329</v>
      </c>
      <c r="H17" s="5">
        <v>53890</v>
      </c>
      <c r="I17" s="5">
        <v>64608</v>
      </c>
      <c r="J17" s="5">
        <v>118498</v>
      </c>
      <c r="K17" s="5">
        <v>30420</v>
      </c>
      <c r="L17" s="5">
        <v>34443</v>
      </c>
      <c r="M17" s="5">
        <v>64863</v>
      </c>
      <c r="P17" s="4"/>
      <c r="Q17" s="4"/>
      <c r="R17" s="4"/>
      <c r="S17" s="4"/>
    </row>
    <row r="18" spans="1:19" s="161" customFormat="1" x14ac:dyDescent="0.25">
      <c r="A18" s="17" t="s">
        <v>8</v>
      </c>
      <c r="B18" s="5">
        <v>188167</v>
      </c>
      <c r="C18" s="5">
        <v>522739</v>
      </c>
      <c r="D18" s="5">
        <v>710906</v>
      </c>
      <c r="E18" s="5">
        <v>156992</v>
      </c>
      <c r="F18" s="5">
        <v>421463</v>
      </c>
      <c r="G18" s="5">
        <v>578455</v>
      </c>
      <c r="H18" s="5">
        <v>149016</v>
      </c>
      <c r="I18" s="5">
        <v>394523</v>
      </c>
      <c r="J18" s="5">
        <v>543539</v>
      </c>
      <c r="K18" s="5">
        <v>78314</v>
      </c>
      <c r="L18" s="5">
        <v>141072</v>
      </c>
      <c r="M18" s="5">
        <v>219386</v>
      </c>
      <c r="P18" s="4"/>
      <c r="Q18" s="4"/>
      <c r="R18" s="4"/>
      <c r="S18" s="4"/>
    </row>
    <row r="19" spans="1:19" s="161" customFormat="1" x14ac:dyDescent="0.25">
      <c r="A19" s="235" t="s">
        <v>214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Q19" s="4"/>
      <c r="R19" s="4"/>
      <c r="S19" s="4"/>
    </row>
    <row r="20" spans="1:19" s="161" customFormat="1" x14ac:dyDescent="0.2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</row>
    <row r="21" spans="1:19" s="161" customFormat="1" ht="15" customHeight="1" x14ac:dyDescent="0.25">
      <c r="A21" s="319" t="s">
        <v>423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</row>
    <row r="22" spans="1:19" s="161" customFormat="1" x14ac:dyDescent="0.25">
      <c r="A22" s="232" t="s">
        <v>197</v>
      </c>
      <c r="B22" s="232"/>
      <c r="C22" s="232"/>
      <c r="D22" s="232"/>
      <c r="E22" s="232"/>
      <c r="F22" s="232"/>
      <c r="G22" s="232"/>
      <c r="H22" s="232"/>
      <c r="I22" s="232"/>
      <c r="J22" s="232"/>
      <c r="K22" s="157"/>
      <c r="L22" s="157"/>
      <c r="M22" s="157"/>
    </row>
    <row r="23" spans="1:19" s="161" customFormat="1" x14ac:dyDescent="0.2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</row>
    <row r="24" spans="1:19" s="161" customFormat="1" x14ac:dyDescent="0.25">
      <c r="A24" s="174" t="s">
        <v>16</v>
      </c>
      <c r="B24" s="339">
        <v>2011</v>
      </c>
      <c r="C24" s="339"/>
      <c r="D24" s="339"/>
      <c r="E24" s="339">
        <v>2013</v>
      </c>
      <c r="F24" s="339"/>
      <c r="G24" s="339"/>
      <c r="H24" s="339">
        <v>2015</v>
      </c>
      <c r="I24" s="339"/>
      <c r="J24" s="339"/>
      <c r="K24" s="339">
        <v>2017</v>
      </c>
      <c r="L24" s="339"/>
      <c r="M24" s="339"/>
    </row>
    <row r="25" spans="1:19" s="161" customFormat="1" x14ac:dyDescent="0.25">
      <c r="A25" s="159" t="s">
        <v>57</v>
      </c>
      <c r="B25" s="175" t="s">
        <v>9</v>
      </c>
      <c r="C25" s="175" t="s">
        <v>10</v>
      </c>
      <c r="D25" s="175" t="s">
        <v>8</v>
      </c>
      <c r="E25" s="175" t="s">
        <v>9</v>
      </c>
      <c r="F25" s="175" t="s">
        <v>10</v>
      </c>
      <c r="G25" s="175" t="s">
        <v>8</v>
      </c>
      <c r="H25" s="175" t="s">
        <v>9</v>
      </c>
      <c r="I25" s="175" t="s">
        <v>10</v>
      </c>
      <c r="J25" s="175" t="s">
        <v>8</v>
      </c>
      <c r="K25" s="175" t="s">
        <v>9</v>
      </c>
      <c r="L25" s="175" t="s">
        <v>10</v>
      </c>
      <c r="M25" s="175" t="s">
        <v>8</v>
      </c>
    </row>
    <row r="26" spans="1:19" s="161" customFormat="1" x14ac:dyDescent="0.25">
      <c r="A26" s="17" t="s">
        <v>52</v>
      </c>
      <c r="B26" s="5">
        <v>280</v>
      </c>
      <c r="C26" s="5">
        <v>199</v>
      </c>
      <c r="D26" s="5">
        <v>479</v>
      </c>
      <c r="E26" s="5">
        <v>217</v>
      </c>
      <c r="F26" s="5">
        <v>190</v>
      </c>
      <c r="G26" s="5">
        <v>407</v>
      </c>
      <c r="H26" s="5">
        <v>276</v>
      </c>
      <c r="I26" s="5">
        <v>216</v>
      </c>
      <c r="J26" s="5">
        <v>492</v>
      </c>
      <c r="K26" s="5">
        <v>82</v>
      </c>
      <c r="L26" s="5">
        <v>56</v>
      </c>
      <c r="M26" s="5">
        <v>138</v>
      </c>
      <c r="R26" s="4"/>
      <c r="S26" s="4"/>
    </row>
    <row r="27" spans="1:19" s="161" customFormat="1" ht="30" x14ac:dyDescent="0.25">
      <c r="A27" s="17" t="s">
        <v>53</v>
      </c>
      <c r="B27" s="165">
        <v>25</v>
      </c>
      <c r="C27" s="165">
        <v>2057</v>
      </c>
      <c r="D27" s="165">
        <v>2082</v>
      </c>
      <c r="E27" s="165">
        <v>18</v>
      </c>
      <c r="F27" s="165">
        <v>2042</v>
      </c>
      <c r="G27" s="165">
        <v>2060</v>
      </c>
      <c r="H27" s="165">
        <v>31</v>
      </c>
      <c r="I27" s="165">
        <v>2138</v>
      </c>
      <c r="J27" s="165">
        <v>2169</v>
      </c>
      <c r="K27" s="180">
        <v>9</v>
      </c>
      <c r="L27" s="165">
        <v>440</v>
      </c>
      <c r="M27" s="165">
        <v>449</v>
      </c>
      <c r="R27" s="4"/>
      <c r="S27" s="4"/>
    </row>
    <row r="28" spans="1:19" s="161" customFormat="1" x14ac:dyDescent="0.25">
      <c r="A28" s="17" t="s">
        <v>47</v>
      </c>
      <c r="B28" s="5">
        <v>276</v>
      </c>
      <c r="C28" s="5">
        <v>247</v>
      </c>
      <c r="D28" s="5">
        <v>523</v>
      </c>
      <c r="E28" s="5">
        <v>288</v>
      </c>
      <c r="F28" s="5">
        <v>235</v>
      </c>
      <c r="G28" s="5">
        <v>523</v>
      </c>
      <c r="H28" s="5">
        <v>329</v>
      </c>
      <c r="I28" s="5">
        <v>274</v>
      </c>
      <c r="J28" s="5">
        <v>603</v>
      </c>
      <c r="K28" s="5">
        <v>186</v>
      </c>
      <c r="L28" s="5">
        <v>132</v>
      </c>
      <c r="M28" s="5">
        <v>318</v>
      </c>
      <c r="R28" s="4"/>
      <c r="S28" s="4"/>
    </row>
    <row r="29" spans="1:19" s="161" customFormat="1" x14ac:dyDescent="0.25">
      <c r="A29" s="17" t="s">
        <v>48</v>
      </c>
      <c r="B29" s="5">
        <v>55</v>
      </c>
      <c r="C29" s="5">
        <v>43</v>
      </c>
      <c r="D29" s="5">
        <v>98</v>
      </c>
      <c r="E29" s="5">
        <v>58</v>
      </c>
      <c r="F29" s="5">
        <v>45</v>
      </c>
      <c r="G29" s="5">
        <v>103</v>
      </c>
      <c r="H29" s="5">
        <v>64</v>
      </c>
      <c r="I29" s="5">
        <v>49</v>
      </c>
      <c r="J29" s="5">
        <v>113</v>
      </c>
      <c r="K29" s="179">
        <v>22</v>
      </c>
      <c r="L29" s="179">
        <v>26</v>
      </c>
      <c r="M29" s="5">
        <v>48</v>
      </c>
      <c r="R29" s="4"/>
      <c r="S29" s="4"/>
    </row>
    <row r="30" spans="1:19" s="161" customFormat="1" ht="30" x14ac:dyDescent="0.25">
      <c r="A30" s="17" t="s">
        <v>54</v>
      </c>
      <c r="B30" s="5">
        <v>48</v>
      </c>
      <c r="C30" s="5">
        <v>51</v>
      </c>
      <c r="D30" s="5">
        <v>99</v>
      </c>
      <c r="E30" s="5">
        <v>40</v>
      </c>
      <c r="F30" s="5">
        <v>59</v>
      </c>
      <c r="G30" s="5">
        <v>99</v>
      </c>
      <c r="H30" s="5">
        <v>45</v>
      </c>
      <c r="I30" s="5">
        <v>54</v>
      </c>
      <c r="J30" s="5">
        <v>99</v>
      </c>
      <c r="K30" s="179">
        <v>15</v>
      </c>
      <c r="L30" s="179">
        <v>20</v>
      </c>
      <c r="M30" s="179">
        <v>35</v>
      </c>
      <c r="R30" s="4"/>
      <c r="S30" s="4"/>
    </row>
    <row r="31" spans="1:19" s="161" customFormat="1" x14ac:dyDescent="0.25">
      <c r="A31" s="17" t="s">
        <v>49</v>
      </c>
      <c r="B31" s="5">
        <v>68</v>
      </c>
      <c r="C31" s="5">
        <v>2180</v>
      </c>
      <c r="D31" s="5">
        <v>2248</v>
      </c>
      <c r="E31" s="5">
        <v>63</v>
      </c>
      <c r="F31" s="5">
        <v>1779</v>
      </c>
      <c r="G31" s="5">
        <v>1842</v>
      </c>
      <c r="H31" s="5">
        <v>86</v>
      </c>
      <c r="I31" s="5">
        <v>2136</v>
      </c>
      <c r="J31" s="5">
        <v>2222</v>
      </c>
      <c r="K31" s="5">
        <v>51</v>
      </c>
      <c r="L31" s="5">
        <v>537</v>
      </c>
      <c r="M31" s="5">
        <v>588</v>
      </c>
      <c r="R31" s="4"/>
      <c r="S31" s="4"/>
    </row>
    <row r="32" spans="1:19" s="161" customFormat="1" ht="30" x14ac:dyDescent="0.25">
      <c r="A32" s="17" t="s">
        <v>264</v>
      </c>
      <c r="B32" s="5">
        <v>55</v>
      </c>
      <c r="C32" s="5">
        <v>43</v>
      </c>
      <c r="D32" s="5">
        <v>98</v>
      </c>
      <c r="E32" s="5">
        <v>67</v>
      </c>
      <c r="F32" s="5">
        <v>68</v>
      </c>
      <c r="G32" s="5">
        <v>135</v>
      </c>
      <c r="H32" s="5">
        <v>71</v>
      </c>
      <c r="I32" s="5">
        <v>71</v>
      </c>
      <c r="J32" s="5">
        <v>142</v>
      </c>
      <c r="K32" s="5">
        <v>49</v>
      </c>
      <c r="L32" s="179">
        <v>37</v>
      </c>
      <c r="M32" s="5">
        <v>86</v>
      </c>
      <c r="R32" s="4"/>
      <c r="S32" s="4"/>
    </row>
    <row r="33" spans="1:19" s="161" customFormat="1" ht="30" x14ac:dyDescent="0.25">
      <c r="A33" s="17" t="s">
        <v>55</v>
      </c>
      <c r="B33" s="5">
        <v>112</v>
      </c>
      <c r="C33" s="5">
        <v>119</v>
      </c>
      <c r="D33" s="5">
        <v>231</v>
      </c>
      <c r="E33" s="5">
        <v>89</v>
      </c>
      <c r="F33" s="5">
        <v>63</v>
      </c>
      <c r="G33" s="5">
        <v>152</v>
      </c>
      <c r="H33" s="5">
        <v>96</v>
      </c>
      <c r="I33" s="5">
        <v>75</v>
      </c>
      <c r="J33" s="5">
        <v>171</v>
      </c>
      <c r="K33" s="179">
        <v>30</v>
      </c>
      <c r="L33" s="179">
        <v>25</v>
      </c>
      <c r="M33" s="5">
        <v>55</v>
      </c>
      <c r="R33" s="4"/>
      <c r="S33" s="4"/>
    </row>
    <row r="34" spans="1:19" s="161" customFormat="1" ht="30" x14ac:dyDescent="0.25">
      <c r="A34" s="17" t="s">
        <v>56</v>
      </c>
      <c r="B34" s="5">
        <v>188</v>
      </c>
      <c r="C34" s="5">
        <v>107</v>
      </c>
      <c r="D34" s="5">
        <v>295</v>
      </c>
      <c r="E34" s="5">
        <v>141</v>
      </c>
      <c r="F34" s="5">
        <v>93</v>
      </c>
      <c r="G34" s="5">
        <v>234</v>
      </c>
      <c r="H34" s="5">
        <v>208</v>
      </c>
      <c r="I34" s="5">
        <v>115</v>
      </c>
      <c r="J34" s="5">
        <v>323</v>
      </c>
      <c r="K34" s="5">
        <v>49</v>
      </c>
      <c r="L34" s="179">
        <v>38</v>
      </c>
      <c r="M34" s="5">
        <v>87</v>
      </c>
      <c r="R34" s="4"/>
      <c r="S34" s="4"/>
    </row>
    <row r="35" spans="1:19" s="161" customFormat="1" x14ac:dyDescent="0.25">
      <c r="A35" s="17" t="s">
        <v>50</v>
      </c>
      <c r="B35" s="5">
        <v>343</v>
      </c>
      <c r="C35" s="5">
        <v>301</v>
      </c>
      <c r="D35" s="5">
        <v>644</v>
      </c>
      <c r="E35" s="5">
        <v>349</v>
      </c>
      <c r="F35" s="5">
        <v>265</v>
      </c>
      <c r="G35" s="5">
        <v>614</v>
      </c>
      <c r="H35" s="5">
        <v>380</v>
      </c>
      <c r="I35" s="5">
        <v>258</v>
      </c>
      <c r="J35" s="5">
        <v>638</v>
      </c>
      <c r="K35" s="5">
        <v>153</v>
      </c>
      <c r="L35" s="5">
        <v>173</v>
      </c>
      <c r="M35" s="5">
        <v>326</v>
      </c>
      <c r="R35" s="4"/>
      <c r="S35" s="4"/>
    </row>
    <row r="36" spans="1:19" s="161" customFormat="1" x14ac:dyDescent="0.25">
      <c r="A36" s="17" t="s">
        <v>51</v>
      </c>
      <c r="B36" s="5">
        <v>735</v>
      </c>
      <c r="C36" s="5">
        <v>777</v>
      </c>
      <c r="D36" s="5">
        <v>1512</v>
      </c>
      <c r="E36" s="5">
        <v>777</v>
      </c>
      <c r="F36" s="5">
        <v>848</v>
      </c>
      <c r="G36" s="5">
        <v>1625</v>
      </c>
      <c r="H36" s="5">
        <v>787</v>
      </c>
      <c r="I36" s="5">
        <v>821</v>
      </c>
      <c r="J36" s="5">
        <v>1608</v>
      </c>
      <c r="K36" s="5">
        <v>368</v>
      </c>
      <c r="L36" s="5">
        <v>426</v>
      </c>
      <c r="M36" s="5">
        <v>794</v>
      </c>
      <c r="R36" s="4"/>
      <c r="S36" s="4"/>
    </row>
    <row r="37" spans="1:19" s="161" customFormat="1" x14ac:dyDescent="0.25">
      <c r="A37" s="17" t="s">
        <v>8</v>
      </c>
      <c r="B37" s="5">
        <v>2185</v>
      </c>
      <c r="C37" s="5">
        <v>6124</v>
      </c>
      <c r="D37" s="5">
        <v>8309</v>
      </c>
      <c r="E37" s="5">
        <v>2107</v>
      </c>
      <c r="F37" s="5">
        <v>5687</v>
      </c>
      <c r="G37" s="5">
        <v>7794</v>
      </c>
      <c r="H37" s="5">
        <v>2373</v>
      </c>
      <c r="I37" s="5">
        <v>6207</v>
      </c>
      <c r="J37" s="5">
        <v>8580</v>
      </c>
      <c r="K37" s="5">
        <v>1014</v>
      </c>
      <c r="L37" s="5">
        <v>1910</v>
      </c>
      <c r="M37" s="5">
        <v>2924</v>
      </c>
      <c r="Q37" s="4"/>
      <c r="R37" s="4"/>
      <c r="S37" s="4"/>
    </row>
    <row r="38" spans="1:19" s="161" customFormat="1" x14ac:dyDescent="0.25">
      <c r="A38" s="235" t="s">
        <v>214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</row>
    <row r="39" spans="1:19" s="161" customFormat="1" x14ac:dyDescent="0.2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9" s="161" customFormat="1" x14ac:dyDescent="0.25">
      <c r="A40" s="319" t="s">
        <v>424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</row>
    <row r="41" spans="1:19" s="161" customFormat="1" x14ac:dyDescent="0.25">
      <c r="A41" s="232" t="s">
        <v>197</v>
      </c>
      <c r="B41" s="232"/>
      <c r="C41" s="232"/>
      <c r="D41" s="232"/>
      <c r="E41" s="232"/>
      <c r="F41" s="232"/>
      <c r="G41" s="232"/>
      <c r="H41" s="232"/>
      <c r="I41" s="232"/>
      <c r="J41" s="232"/>
      <c r="K41" s="157"/>
      <c r="L41" s="157"/>
      <c r="M41" s="157"/>
    </row>
    <row r="42" spans="1:19" s="161" customFormat="1" x14ac:dyDescent="0.2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</row>
    <row r="43" spans="1:19" x14ac:dyDescent="0.25">
      <c r="A43" s="240" t="s">
        <v>263</v>
      </c>
      <c r="B43" s="240" t="s">
        <v>26</v>
      </c>
      <c r="C43" s="315">
        <v>2013</v>
      </c>
      <c r="D43" s="315"/>
      <c r="E43" s="315">
        <v>2015</v>
      </c>
      <c r="F43" s="315"/>
      <c r="G43" s="315">
        <v>2017</v>
      </c>
      <c r="H43" s="315"/>
    </row>
    <row r="44" spans="1:19" ht="30" x14ac:dyDescent="0.25">
      <c r="A44" s="240"/>
      <c r="B44" s="240"/>
      <c r="C44" s="151" t="s">
        <v>144</v>
      </c>
      <c r="D44" s="151" t="s">
        <v>182</v>
      </c>
      <c r="E44" s="151" t="s">
        <v>144</v>
      </c>
      <c r="F44" s="151" t="s">
        <v>182</v>
      </c>
      <c r="G44" s="151" t="s">
        <v>144</v>
      </c>
      <c r="H44" s="151" t="s">
        <v>182</v>
      </c>
      <c r="I44" s="76"/>
      <c r="J44" s="76"/>
    </row>
    <row r="45" spans="1:19" x14ac:dyDescent="0.25">
      <c r="A45" s="258" t="s">
        <v>52</v>
      </c>
      <c r="B45" s="168" t="s">
        <v>9</v>
      </c>
      <c r="C45" s="54">
        <v>9.0399499999999994E-2</v>
      </c>
      <c r="D45" s="54">
        <v>1.13417E-2</v>
      </c>
      <c r="E45" s="54">
        <v>9.0218499999999993E-2</v>
      </c>
      <c r="F45" s="54">
        <v>7.0702999999999998E-3</v>
      </c>
      <c r="G45" s="54">
        <v>0.1244329</v>
      </c>
      <c r="H45" s="54">
        <v>5.2137900000000001E-2</v>
      </c>
      <c r="I45" s="176"/>
      <c r="J45" s="176"/>
      <c r="K45" s="11"/>
      <c r="L45" s="161"/>
      <c r="M45" s="161"/>
      <c r="N45" s="161"/>
      <c r="O45" s="161"/>
    </row>
    <row r="46" spans="1:19" s="161" customFormat="1" x14ac:dyDescent="0.25">
      <c r="A46" s="258"/>
      <c r="B46" s="168" t="s">
        <v>10</v>
      </c>
      <c r="C46" s="54">
        <v>2.80001E-2</v>
      </c>
      <c r="D46" s="54">
        <v>2.8657000000000001E-3</v>
      </c>
      <c r="E46" s="54">
        <v>3.2872600000000002E-2</v>
      </c>
      <c r="F46" s="54">
        <v>2.9889000000000001E-3</v>
      </c>
      <c r="G46" s="54">
        <v>2.22901E-2</v>
      </c>
      <c r="H46" s="54">
        <v>9.5321999999999994E-3</v>
      </c>
      <c r="I46" s="176"/>
      <c r="J46" s="176"/>
      <c r="K46" s="11"/>
    </row>
    <row r="47" spans="1:19" s="161" customFormat="1" x14ac:dyDescent="0.25">
      <c r="A47" s="258"/>
      <c r="B47" s="168" t="s">
        <v>8</v>
      </c>
      <c r="C47" s="54">
        <v>4.4935200000000002E-2</v>
      </c>
      <c r="D47" s="54">
        <v>3.7935E-3</v>
      </c>
      <c r="E47" s="54">
        <v>4.8594499999999999E-2</v>
      </c>
      <c r="F47" s="54">
        <v>2.9711999999999998E-3</v>
      </c>
      <c r="G47" s="54">
        <v>4.9596399999999999E-2</v>
      </c>
      <c r="H47" s="54">
        <v>1.7495400000000001E-2</v>
      </c>
      <c r="I47" s="176"/>
      <c r="J47" s="176"/>
      <c r="K47" s="11"/>
    </row>
    <row r="48" spans="1:19" x14ac:dyDescent="0.25">
      <c r="A48" s="258" t="s">
        <v>53</v>
      </c>
      <c r="B48" s="168" t="s">
        <v>9</v>
      </c>
      <c r="C48" s="54">
        <v>1.0930499999999999E-2</v>
      </c>
      <c r="D48" s="54">
        <v>3.5236999999999998E-3</v>
      </c>
      <c r="E48" s="54">
        <v>1.40857E-2</v>
      </c>
      <c r="F48" s="54">
        <v>3.6646999999999999E-3</v>
      </c>
      <c r="G48" s="54">
        <v>1.8563400000000001E-2</v>
      </c>
      <c r="H48" s="54">
        <v>1.23023E-2</v>
      </c>
      <c r="I48" s="176"/>
      <c r="J48" s="176"/>
      <c r="K48" s="11"/>
      <c r="O48" s="161"/>
      <c r="P48" s="161"/>
    </row>
    <row r="49" spans="1:16" s="161" customFormat="1" x14ac:dyDescent="0.25">
      <c r="A49" s="258"/>
      <c r="B49" s="168" t="s">
        <v>10</v>
      </c>
      <c r="C49" s="54">
        <v>0.34763189999999999</v>
      </c>
      <c r="D49" s="54">
        <v>1.2352999999999999E-2</v>
      </c>
      <c r="E49" s="54">
        <v>0.33572950000000001</v>
      </c>
      <c r="F49" s="54">
        <v>8.2766000000000003E-3</v>
      </c>
      <c r="G49" s="54">
        <v>0.32287709999999997</v>
      </c>
      <c r="H49" s="54">
        <v>2.5912399999999999E-2</v>
      </c>
      <c r="I49" s="176"/>
      <c r="J49" s="176"/>
      <c r="K49" s="11"/>
    </row>
    <row r="50" spans="1:16" s="161" customFormat="1" x14ac:dyDescent="0.25">
      <c r="A50" s="258"/>
      <c r="B50" s="168" t="s">
        <v>8</v>
      </c>
      <c r="C50" s="54">
        <v>0.25625160000000002</v>
      </c>
      <c r="D50" s="54">
        <v>9.3415000000000008E-3</v>
      </c>
      <c r="E50" s="54">
        <v>0.24754799999999999</v>
      </c>
      <c r="F50" s="54">
        <v>6.3555E-3</v>
      </c>
      <c r="G50" s="54">
        <v>0.24152380000000001</v>
      </c>
      <c r="H50" s="54">
        <v>2.0611600000000001E-2</v>
      </c>
      <c r="I50" s="176"/>
      <c r="J50" s="176"/>
      <c r="K50" s="11"/>
    </row>
    <row r="51" spans="1:16" x14ac:dyDescent="0.25">
      <c r="A51" s="258" t="s">
        <v>47</v>
      </c>
      <c r="B51" s="168" t="s">
        <v>9</v>
      </c>
      <c r="C51" s="54">
        <v>0.13844020000000001</v>
      </c>
      <c r="D51" s="54">
        <v>1.1713400000000001E-2</v>
      </c>
      <c r="E51" s="54">
        <v>0.14657490000000001</v>
      </c>
      <c r="F51" s="54">
        <v>9.3176000000000005E-3</v>
      </c>
      <c r="G51" s="54">
        <v>0.10790130000000001</v>
      </c>
      <c r="H51" s="54">
        <v>3.0840900000000001E-2</v>
      </c>
      <c r="I51" s="176"/>
      <c r="J51" s="176"/>
      <c r="K51" s="11"/>
      <c r="O51" s="161"/>
      <c r="P51" s="161"/>
    </row>
    <row r="52" spans="1:16" s="161" customFormat="1" x14ac:dyDescent="0.25">
      <c r="A52" s="258"/>
      <c r="B52" s="168" t="s">
        <v>10</v>
      </c>
      <c r="C52" s="54">
        <v>4.2924299999999999E-2</v>
      </c>
      <c r="D52" s="54">
        <v>4.2351000000000003E-3</v>
      </c>
      <c r="E52" s="54">
        <v>4.6106300000000003E-2</v>
      </c>
      <c r="F52" s="54">
        <v>4.5699E-3</v>
      </c>
      <c r="G52" s="54">
        <v>4.3788199999999999E-2</v>
      </c>
      <c r="H52" s="54">
        <v>1.0735700000000001E-2</v>
      </c>
      <c r="I52" s="176"/>
      <c r="J52" s="176"/>
      <c r="K52" s="11"/>
    </row>
    <row r="53" spans="1:16" s="161" customFormat="1" x14ac:dyDescent="0.25">
      <c r="A53" s="258"/>
      <c r="B53" s="168" t="s">
        <v>8</v>
      </c>
      <c r="C53" s="54">
        <v>6.8847199999999997E-2</v>
      </c>
      <c r="D53" s="54">
        <v>4.4863999999999998E-3</v>
      </c>
      <c r="E53" s="54">
        <v>7.3650599999999997E-2</v>
      </c>
      <c r="F53" s="54">
        <v>4.4286999999999998E-3</v>
      </c>
      <c r="G53" s="54">
        <v>6.0927799999999997E-2</v>
      </c>
      <c r="H53" s="54">
        <v>1.13133E-2</v>
      </c>
      <c r="I53" s="176"/>
      <c r="J53" s="176"/>
      <c r="K53" s="11"/>
    </row>
    <row r="54" spans="1:16" x14ac:dyDescent="0.25">
      <c r="A54" s="258" t="s">
        <v>48</v>
      </c>
      <c r="B54" s="168" t="s">
        <v>9</v>
      </c>
      <c r="C54" s="54">
        <v>3.7900000000000003E-2</v>
      </c>
      <c r="D54" s="54">
        <v>1.1199000000000001E-2</v>
      </c>
      <c r="E54" s="54">
        <v>2.4426900000000001E-2</v>
      </c>
      <c r="F54" s="54">
        <v>3.9950999999999997E-3</v>
      </c>
      <c r="G54" s="54">
        <v>3.0948199999999999E-2</v>
      </c>
      <c r="H54" s="54">
        <v>1.5399700000000001E-2</v>
      </c>
      <c r="I54" s="176"/>
      <c r="J54" s="176"/>
      <c r="K54" s="11"/>
      <c r="O54" s="161"/>
      <c r="P54" s="161"/>
    </row>
    <row r="55" spans="1:16" s="161" customFormat="1" x14ac:dyDescent="0.25">
      <c r="A55" s="258"/>
      <c r="B55" s="168" t="s">
        <v>10</v>
      </c>
      <c r="C55" s="54">
        <v>5.6162E-3</v>
      </c>
      <c r="D55" s="54">
        <v>1.0522999999999999E-3</v>
      </c>
      <c r="E55" s="54">
        <v>7.4495000000000004E-3</v>
      </c>
      <c r="F55" s="54">
        <v>1.9880000000000002E-3</v>
      </c>
      <c r="G55" s="54">
        <v>1.12517E-2</v>
      </c>
      <c r="H55" s="54">
        <v>4.2269999999999999E-3</v>
      </c>
      <c r="I55" s="176"/>
      <c r="J55" s="176"/>
      <c r="K55" s="11"/>
    </row>
    <row r="56" spans="1:16" s="161" customFormat="1" x14ac:dyDescent="0.25">
      <c r="A56" s="258"/>
      <c r="B56" s="168" t="s">
        <v>8</v>
      </c>
      <c r="C56" s="54">
        <v>1.4378E-2</v>
      </c>
      <c r="D56" s="54">
        <v>3.1554E-3</v>
      </c>
      <c r="E56" s="54">
        <v>1.2104E-2</v>
      </c>
      <c r="F56" s="54">
        <v>1.8349E-3</v>
      </c>
      <c r="G56" s="54">
        <v>1.6517199999999999E-2</v>
      </c>
      <c r="H56" s="54">
        <v>5.7267999999999998E-3</v>
      </c>
      <c r="I56" s="176"/>
      <c r="J56" s="176"/>
      <c r="K56" s="11"/>
    </row>
    <row r="57" spans="1:16" x14ac:dyDescent="0.25">
      <c r="A57" s="258" t="s">
        <v>54</v>
      </c>
      <c r="B57" s="168" t="s">
        <v>9</v>
      </c>
      <c r="C57" s="54">
        <v>1.51982E-2</v>
      </c>
      <c r="D57" s="54">
        <v>3.3717999999999999E-3</v>
      </c>
      <c r="E57" s="54">
        <v>2.1132000000000001E-2</v>
      </c>
      <c r="F57" s="54">
        <v>4.6627999999999999E-3</v>
      </c>
      <c r="G57" s="54">
        <v>8.5442000000000001E-3</v>
      </c>
      <c r="H57" s="54">
        <v>6.7581000000000004E-3</v>
      </c>
      <c r="I57" s="176"/>
      <c r="J57" s="176"/>
      <c r="K57" s="11"/>
      <c r="O57" s="161"/>
      <c r="P57" s="161"/>
    </row>
    <row r="58" spans="1:16" s="161" customFormat="1" x14ac:dyDescent="0.25">
      <c r="A58" s="258"/>
      <c r="B58" s="168" t="s">
        <v>10</v>
      </c>
      <c r="C58" s="54">
        <v>9.0209999999999995E-3</v>
      </c>
      <c r="D58" s="54">
        <v>1.8699999999999999E-3</v>
      </c>
      <c r="E58" s="54">
        <v>8.3443000000000007E-3</v>
      </c>
      <c r="F58" s="54">
        <v>1.3672000000000001E-3</v>
      </c>
      <c r="G58" s="54">
        <v>4.6915999999999998E-3</v>
      </c>
      <c r="H58" s="54">
        <v>2.0267000000000002E-3</v>
      </c>
      <c r="I58" s="176"/>
      <c r="J58" s="176"/>
      <c r="K58" s="11"/>
    </row>
    <row r="59" spans="1:16" s="161" customFormat="1" x14ac:dyDescent="0.25">
      <c r="A59" s="258"/>
      <c r="B59" s="168" t="s">
        <v>8</v>
      </c>
      <c r="C59" s="54">
        <v>1.06975E-2</v>
      </c>
      <c r="D59" s="54">
        <v>1.6452999999999999E-3</v>
      </c>
      <c r="E59" s="54">
        <v>1.1850100000000001E-2</v>
      </c>
      <c r="F59" s="54">
        <v>1.6611E-3</v>
      </c>
      <c r="G59" s="54">
        <v>5.7215E-3</v>
      </c>
      <c r="H59" s="54">
        <v>2.3411E-3</v>
      </c>
      <c r="I59" s="176"/>
      <c r="J59" s="176"/>
      <c r="K59" s="11"/>
    </row>
    <row r="60" spans="1:16" x14ac:dyDescent="0.25">
      <c r="A60" s="258" t="s">
        <v>49</v>
      </c>
      <c r="B60" s="168" t="s">
        <v>9</v>
      </c>
      <c r="C60" s="54">
        <v>2.0134800000000001E-2</v>
      </c>
      <c r="D60" s="54">
        <v>3.5477E-3</v>
      </c>
      <c r="E60" s="54">
        <v>2.5956900000000001E-2</v>
      </c>
      <c r="F60" s="54">
        <v>3.4875000000000001E-3</v>
      </c>
      <c r="G60" s="54">
        <v>5.6107499999999998E-2</v>
      </c>
      <c r="H60" s="54">
        <v>2.5439E-2</v>
      </c>
      <c r="I60" s="176"/>
      <c r="J60" s="176"/>
      <c r="K60" s="11"/>
      <c r="L60" s="161"/>
      <c r="M60" s="161"/>
      <c r="N60" s="161"/>
      <c r="O60" s="161"/>
    </row>
    <row r="61" spans="1:16" s="161" customFormat="1" x14ac:dyDescent="0.25">
      <c r="A61" s="258"/>
      <c r="B61" s="168" t="s">
        <v>10</v>
      </c>
      <c r="C61" s="54">
        <v>0.32848440000000001</v>
      </c>
      <c r="D61" s="54">
        <v>1.3684399999999999E-2</v>
      </c>
      <c r="E61" s="54">
        <v>0.32898719999999998</v>
      </c>
      <c r="F61" s="54">
        <v>9.6536999999999994E-3</v>
      </c>
      <c r="G61" s="54">
        <v>0.32526349999999998</v>
      </c>
      <c r="H61" s="54">
        <v>2.41332E-2</v>
      </c>
      <c r="I61" s="176"/>
      <c r="J61" s="176"/>
    </row>
    <row r="62" spans="1:16" s="161" customFormat="1" x14ac:dyDescent="0.25">
      <c r="A62" s="258"/>
      <c r="B62" s="168" t="s">
        <v>8</v>
      </c>
      <c r="C62" s="54">
        <v>0.24479860000000001</v>
      </c>
      <c r="D62" s="54">
        <v>1.0782099999999999E-2</v>
      </c>
      <c r="E62" s="54">
        <v>0.24590880000000001</v>
      </c>
      <c r="F62" s="54">
        <v>7.1583000000000003E-3</v>
      </c>
      <c r="G62" s="54">
        <v>0.25330900000000001</v>
      </c>
      <c r="H62" s="54">
        <v>1.9337300000000002E-2</v>
      </c>
      <c r="I62" s="176"/>
      <c r="J62" s="176"/>
      <c r="K62" s="11"/>
    </row>
    <row r="63" spans="1:16" x14ac:dyDescent="0.25">
      <c r="A63" s="258" t="s">
        <v>264</v>
      </c>
      <c r="B63" s="168" t="s">
        <v>9</v>
      </c>
      <c r="C63" s="54">
        <v>2.6262500000000001E-2</v>
      </c>
      <c r="D63" s="54">
        <v>4.0813999999999998E-3</v>
      </c>
      <c r="E63" s="54">
        <v>2.1393700000000002E-2</v>
      </c>
      <c r="F63" s="54">
        <v>3.2650000000000001E-3</v>
      </c>
      <c r="G63" s="54">
        <v>5.0624799999999998E-2</v>
      </c>
      <c r="H63" s="54">
        <v>2.05966E-2</v>
      </c>
      <c r="I63" s="176"/>
      <c r="J63" s="176"/>
      <c r="K63" s="11"/>
      <c r="L63" s="161"/>
      <c r="M63" s="161"/>
      <c r="N63" s="161"/>
      <c r="O63" s="161"/>
    </row>
    <row r="64" spans="1:16" s="161" customFormat="1" x14ac:dyDescent="0.25">
      <c r="A64" s="258"/>
      <c r="B64" s="168" t="s">
        <v>10</v>
      </c>
      <c r="C64" s="54">
        <v>1.47154E-2</v>
      </c>
      <c r="D64" s="54">
        <v>4.0578999999999997E-3</v>
      </c>
      <c r="E64" s="54">
        <v>9.9158000000000007E-3</v>
      </c>
      <c r="F64" s="54">
        <v>1.5250000000000001E-3</v>
      </c>
      <c r="G64" s="54">
        <v>2.3793100000000001E-2</v>
      </c>
      <c r="H64" s="54">
        <v>1.2130200000000001E-2</v>
      </c>
      <c r="I64" s="176"/>
      <c r="J64" s="176"/>
      <c r="K64" s="11"/>
    </row>
    <row r="65" spans="1:15" s="161" customFormat="1" x14ac:dyDescent="0.25">
      <c r="A65" s="258"/>
      <c r="B65" s="168" t="s">
        <v>8</v>
      </c>
      <c r="C65" s="54">
        <v>1.7849299999999999E-2</v>
      </c>
      <c r="D65" s="54">
        <v>3.0836000000000001E-3</v>
      </c>
      <c r="E65" s="54">
        <v>1.3062499999999999E-2</v>
      </c>
      <c r="F65" s="54">
        <v>1.4170999999999999E-3</v>
      </c>
      <c r="G65" s="54">
        <v>3.09661E-2</v>
      </c>
      <c r="H65" s="54">
        <v>1.03783E-2</v>
      </c>
      <c r="I65" s="176"/>
      <c r="J65" s="176"/>
    </row>
    <row r="66" spans="1:15" x14ac:dyDescent="0.25">
      <c r="A66" s="258" t="s">
        <v>55</v>
      </c>
      <c r="B66" s="168" t="s">
        <v>9</v>
      </c>
      <c r="C66" s="54">
        <v>3.5071900000000003E-2</v>
      </c>
      <c r="D66" s="54">
        <v>4.8380000000000003E-3</v>
      </c>
      <c r="E66" s="54">
        <v>3.6056499999999998E-2</v>
      </c>
      <c r="F66" s="54">
        <v>4.5808000000000003E-3</v>
      </c>
      <c r="G66" s="54">
        <v>6.3733000000000001E-3</v>
      </c>
      <c r="H66" s="54">
        <v>4.5773999999999997E-3</v>
      </c>
      <c r="I66" s="176"/>
      <c r="J66" s="176"/>
      <c r="K66" s="11"/>
      <c r="L66" s="161"/>
      <c r="M66" s="161"/>
      <c r="N66" s="161"/>
      <c r="O66" s="161"/>
    </row>
    <row r="67" spans="1:15" s="161" customFormat="1" x14ac:dyDescent="0.25">
      <c r="A67" s="258"/>
      <c r="B67" s="168" t="s">
        <v>10</v>
      </c>
      <c r="C67" s="54">
        <v>1.25159E-2</v>
      </c>
      <c r="D67" s="54">
        <v>3.9786999999999999E-3</v>
      </c>
      <c r="E67" s="54">
        <v>9.3606999999999996E-3</v>
      </c>
      <c r="F67" s="54">
        <v>1.4681E-3</v>
      </c>
      <c r="G67" s="54">
        <v>7.7888999999999996E-3</v>
      </c>
      <c r="H67" s="54">
        <v>4.4773E-3</v>
      </c>
      <c r="I67" s="176"/>
    </row>
    <row r="68" spans="1:15" s="161" customFormat="1" x14ac:dyDescent="0.25">
      <c r="A68" s="258"/>
      <c r="B68" s="168" t="s">
        <v>8</v>
      </c>
      <c r="C68" s="54">
        <v>1.8637600000000001E-2</v>
      </c>
      <c r="D68" s="54">
        <v>3.0374999999999998E-3</v>
      </c>
      <c r="E68" s="54">
        <v>1.6679599999999999E-2</v>
      </c>
      <c r="F68" s="54">
        <v>1.7730999999999999E-3</v>
      </c>
      <c r="G68" s="54">
        <v>7.4104000000000001E-3</v>
      </c>
      <c r="H68" s="54">
        <v>3.5049E-3</v>
      </c>
      <c r="I68" s="176"/>
    </row>
    <row r="69" spans="1:15" x14ac:dyDescent="0.25">
      <c r="A69" s="258" t="s">
        <v>56</v>
      </c>
      <c r="B69" s="168" t="s">
        <v>9</v>
      </c>
      <c r="C69" s="54">
        <v>6.1060400000000001E-2</v>
      </c>
      <c r="D69" s="54">
        <v>6.8742999999999999E-3</v>
      </c>
      <c r="E69" s="54">
        <v>8.1440899999999997E-2</v>
      </c>
      <c r="F69" s="54">
        <v>8.6891999999999994E-3</v>
      </c>
      <c r="G69" s="54">
        <v>6.0699700000000002E-2</v>
      </c>
      <c r="H69" s="54">
        <v>2.1863500000000001E-2</v>
      </c>
      <c r="I69" s="176"/>
      <c r="O69" s="161"/>
    </row>
    <row r="70" spans="1:15" s="161" customFormat="1" x14ac:dyDescent="0.25">
      <c r="A70" s="258"/>
      <c r="B70" s="168" t="s">
        <v>10</v>
      </c>
      <c r="C70" s="54">
        <v>1.6905400000000001E-2</v>
      </c>
      <c r="D70" s="54">
        <v>3.1039000000000001E-3</v>
      </c>
      <c r="E70" s="54">
        <v>1.5253900000000001E-2</v>
      </c>
      <c r="F70" s="54">
        <v>1.9821999999999999E-3</v>
      </c>
      <c r="G70" s="54">
        <v>3.9909000000000003E-3</v>
      </c>
      <c r="H70" s="54">
        <v>2.2745E-3</v>
      </c>
      <c r="I70" s="176"/>
    </row>
    <row r="71" spans="1:15" s="161" customFormat="1" x14ac:dyDescent="0.25">
      <c r="A71" s="258"/>
      <c r="B71" s="168" t="s">
        <v>8</v>
      </c>
      <c r="C71" s="54">
        <v>2.8889000000000001E-2</v>
      </c>
      <c r="D71" s="54">
        <v>3.0119000000000001E-3</v>
      </c>
      <c r="E71" s="54">
        <v>3.3399600000000002E-2</v>
      </c>
      <c r="F71" s="54">
        <v>3.0817000000000002E-3</v>
      </c>
      <c r="G71" s="54">
        <v>1.9151100000000001E-2</v>
      </c>
      <c r="H71" s="54">
        <v>6.1282999999999997E-3</v>
      </c>
      <c r="I71" s="176"/>
    </row>
    <row r="72" spans="1:15" x14ac:dyDescent="0.25">
      <c r="A72" s="258" t="s">
        <v>50</v>
      </c>
      <c r="B72" s="168" t="s">
        <v>9</v>
      </c>
      <c r="C72" s="54">
        <v>0.17641029999999999</v>
      </c>
      <c r="D72" s="54">
        <v>1.43567E-2</v>
      </c>
      <c r="E72" s="54">
        <v>0.17707490000000001</v>
      </c>
      <c r="F72" s="54">
        <v>1.0913900000000001E-2</v>
      </c>
      <c r="G72" s="54">
        <v>0.159695</v>
      </c>
      <c r="H72" s="54">
        <v>3.57243E-2</v>
      </c>
      <c r="I72" s="176"/>
      <c r="O72" s="161"/>
    </row>
    <row r="73" spans="1:15" s="161" customFormat="1" x14ac:dyDescent="0.25">
      <c r="A73" s="258"/>
      <c r="B73" s="168" t="s">
        <v>10</v>
      </c>
      <c r="C73" s="54">
        <v>4.3790299999999997E-2</v>
      </c>
      <c r="D73" s="54">
        <v>4.2145000000000004E-3</v>
      </c>
      <c r="E73" s="54">
        <v>4.2218100000000001E-2</v>
      </c>
      <c r="F73" s="54">
        <v>3.5807999999999999E-3</v>
      </c>
      <c r="G73" s="54">
        <v>5.6461600000000001E-2</v>
      </c>
      <c r="H73" s="54">
        <v>1.5351099999999999E-2</v>
      </c>
      <c r="I73" s="176"/>
    </row>
    <row r="74" spans="1:15" s="161" customFormat="1" x14ac:dyDescent="0.25">
      <c r="A74" s="258"/>
      <c r="B74" s="168" t="s">
        <v>8</v>
      </c>
      <c r="C74" s="54">
        <v>7.9783199999999999E-2</v>
      </c>
      <c r="D74" s="54">
        <v>5.0825000000000002E-3</v>
      </c>
      <c r="E74" s="54">
        <v>7.9190300000000005E-2</v>
      </c>
      <c r="F74" s="54">
        <v>4.1314999999999998E-3</v>
      </c>
      <c r="G74" s="54">
        <v>8.4059400000000006E-2</v>
      </c>
      <c r="H74" s="54">
        <v>1.5363999999999999E-2</v>
      </c>
      <c r="I74" s="176"/>
    </row>
    <row r="75" spans="1:15" x14ac:dyDescent="0.25">
      <c r="A75" s="258" t="s">
        <v>51</v>
      </c>
      <c r="B75" s="168" t="s">
        <v>9</v>
      </c>
      <c r="C75" s="54">
        <v>0.38819179999999998</v>
      </c>
      <c r="D75" s="54">
        <v>1.8706299999999999E-2</v>
      </c>
      <c r="E75" s="54">
        <v>0.36163899999999999</v>
      </c>
      <c r="F75" s="54">
        <v>1.3642899999999999E-2</v>
      </c>
      <c r="G75" s="54">
        <v>0.37610979999999999</v>
      </c>
      <c r="H75" s="54">
        <v>5.4441499999999997E-2</v>
      </c>
      <c r="I75" s="176"/>
      <c r="O75" s="161"/>
    </row>
    <row r="76" spans="1:15" x14ac:dyDescent="0.25">
      <c r="A76" s="258"/>
      <c r="B76" s="168" t="s">
        <v>10</v>
      </c>
      <c r="C76" s="54">
        <v>0.15039520000000001</v>
      </c>
      <c r="D76" s="54">
        <v>7.7229999999999998E-3</v>
      </c>
      <c r="E76" s="54">
        <v>0.1637623</v>
      </c>
      <c r="F76" s="54">
        <v>9.7818999999999996E-3</v>
      </c>
      <c r="G76" s="54">
        <v>0.1778033</v>
      </c>
      <c r="H76" s="54">
        <v>2.2578899999999999E-2</v>
      </c>
      <c r="I76" s="176"/>
      <c r="O76" s="161"/>
    </row>
    <row r="77" spans="1:15" x14ac:dyDescent="0.25">
      <c r="A77" s="258"/>
      <c r="B77" s="168" t="s">
        <v>8</v>
      </c>
      <c r="C77" s="54">
        <v>0.21493290000000001</v>
      </c>
      <c r="D77" s="54">
        <v>8.1220000000000007E-3</v>
      </c>
      <c r="E77" s="54">
        <v>0.21801200000000001</v>
      </c>
      <c r="F77" s="54">
        <v>8.0444000000000002E-3</v>
      </c>
      <c r="G77" s="54">
        <v>0.2308173</v>
      </c>
      <c r="H77" s="54">
        <v>2.2700999999999999E-2</v>
      </c>
      <c r="I77" s="176"/>
      <c r="O77" s="161"/>
    </row>
    <row r="78" spans="1:15" x14ac:dyDescent="0.25">
      <c r="I78" s="76"/>
      <c r="O78" s="161"/>
    </row>
    <row r="79" spans="1:15" x14ac:dyDescent="0.25">
      <c r="A79" s="161"/>
      <c r="D79" s="161"/>
      <c r="E79" s="161"/>
      <c r="O79" s="161"/>
    </row>
    <row r="80" spans="1:15" x14ac:dyDescent="0.25">
      <c r="A80" s="161"/>
      <c r="B80" s="161"/>
      <c r="C80" s="161"/>
      <c r="D80" s="161"/>
      <c r="E80" s="161"/>
      <c r="O80" s="161"/>
    </row>
    <row r="81" spans="1:16" x14ac:dyDescent="0.25">
      <c r="A81" s="161"/>
      <c r="B81" s="161"/>
      <c r="C81" s="161"/>
      <c r="D81" s="161"/>
      <c r="E81" s="161"/>
      <c r="K81" s="161"/>
      <c r="L81" s="161"/>
      <c r="M81" s="161"/>
      <c r="N81" s="161"/>
      <c r="O81" s="161"/>
    </row>
    <row r="82" spans="1:16" x14ac:dyDescent="0.25">
      <c r="A82" s="161"/>
      <c r="B82" s="11"/>
      <c r="C82" s="161"/>
      <c r="E82" s="161"/>
      <c r="G82" s="176"/>
      <c r="J82" s="161"/>
      <c r="K82" s="161"/>
      <c r="L82" s="161"/>
      <c r="M82" s="161"/>
      <c r="N82" s="161"/>
      <c r="O82" s="161"/>
    </row>
    <row r="83" spans="1:16" x14ac:dyDescent="0.25">
      <c r="A83" s="161"/>
      <c r="B83" s="161"/>
      <c r="C83" s="161"/>
      <c r="D83" s="161"/>
      <c r="E83" s="161"/>
      <c r="G83" s="176"/>
      <c r="J83" s="161"/>
      <c r="K83" s="161"/>
      <c r="L83" s="161"/>
      <c r="M83" s="161"/>
      <c r="N83" s="161"/>
      <c r="O83" s="161"/>
      <c r="P83" s="161"/>
    </row>
    <row r="84" spans="1:16" x14ac:dyDescent="0.25">
      <c r="A84" s="161"/>
      <c r="B84" s="161"/>
      <c r="C84" s="161"/>
      <c r="D84" s="161"/>
      <c r="E84" s="161"/>
      <c r="G84" s="176"/>
      <c r="J84" s="161"/>
      <c r="K84" s="161"/>
      <c r="L84" s="161"/>
      <c r="M84" s="161"/>
      <c r="N84" s="161"/>
      <c r="O84" s="161"/>
      <c r="P84" s="161"/>
    </row>
    <row r="85" spans="1:16" x14ac:dyDescent="0.25">
      <c r="A85" s="161"/>
      <c r="B85" s="11"/>
      <c r="C85" s="161"/>
      <c r="D85" s="161"/>
      <c r="E85" s="161"/>
      <c r="G85" s="176"/>
      <c r="J85" s="161"/>
      <c r="K85" s="161"/>
      <c r="L85" s="161"/>
      <c r="M85" s="161"/>
      <c r="N85" s="161"/>
      <c r="O85" s="161"/>
      <c r="P85" s="161"/>
    </row>
    <row r="86" spans="1:16" x14ac:dyDescent="0.25">
      <c r="A86" s="161"/>
      <c r="B86" s="161"/>
      <c r="C86" s="161"/>
      <c r="D86" s="161"/>
      <c r="E86" s="161"/>
      <c r="G86" s="176"/>
      <c r="J86" s="161"/>
      <c r="K86" s="161"/>
      <c r="L86" s="161"/>
      <c r="M86" s="161"/>
      <c r="N86" s="161"/>
      <c r="O86" s="161"/>
      <c r="P86" s="161"/>
    </row>
    <row r="87" spans="1:16" x14ac:dyDescent="0.25">
      <c r="A87" s="161"/>
      <c r="B87" s="161"/>
      <c r="C87" s="161"/>
      <c r="D87" s="161"/>
      <c r="E87" s="161"/>
      <c r="G87" s="176"/>
      <c r="J87" s="161"/>
      <c r="K87" s="161"/>
      <c r="L87" s="161"/>
      <c r="M87" s="161"/>
      <c r="N87" s="161"/>
      <c r="O87" s="161"/>
      <c r="P87" s="161"/>
    </row>
    <row r="88" spans="1:16" x14ac:dyDescent="0.25">
      <c r="A88" s="161"/>
      <c r="B88" s="11"/>
      <c r="C88" s="161"/>
      <c r="E88" s="161"/>
      <c r="G88" s="176"/>
      <c r="J88" s="161"/>
      <c r="K88" s="161"/>
      <c r="L88" s="161"/>
      <c r="M88" s="161"/>
      <c r="N88" s="161"/>
      <c r="O88" s="161"/>
      <c r="P88" s="161"/>
    </row>
    <row r="89" spans="1:16" x14ac:dyDescent="0.25">
      <c r="A89" s="161"/>
      <c r="B89" s="161"/>
      <c r="C89" s="161"/>
      <c r="D89" s="161"/>
      <c r="E89" s="161"/>
      <c r="G89" s="176"/>
      <c r="J89" s="161"/>
      <c r="K89" s="161"/>
      <c r="N89" s="161"/>
      <c r="O89" s="161"/>
      <c r="P89" s="161"/>
    </row>
    <row r="90" spans="1:16" x14ac:dyDescent="0.25">
      <c r="A90" s="161"/>
      <c r="B90" s="161"/>
      <c r="C90" s="161"/>
      <c r="D90" s="161"/>
      <c r="E90" s="161"/>
      <c r="G90" s="76"/>
      <c r="J90" s="161"/>
      <c r="K90" s="161"/>
      <c r="N90" s="161"/>
      <c r="O90" s="161"/>
      <c r="P90" s="161"/>
    </row>
    <row r="91" spans="1:16" x14ac:dyDescent="0.25">
      <c r="A91" s="161"/>
      <c r="B91" s="161"/>
      <c r="C91" s="161"/>
      <c r="D91" s="161"/>
      <c r="E91" s="161"/>
      <c r="G91" s="161"/>
      <c r="J91" s="161"/>
      <c r="K91" s="161"/>
      <c r="N91" s="161"/>
      <c r="O91" s="161"/>
      <c r="P91" s="161"/>
    </row>
    <row r="92" spans="1:16" x14ac:dyDescent="0.25">
      <c r="A92" s="161"/>
      <c r="B92" s="161"/>
      <c r="C92" s="161"/>
      <c r="D92" s="161"/>
      <c r="E92" s="161"/>
      <c r="G92" s="161"/>
      <c r="J92" s="161"/>
      <c r="K92" s="161"/>
      <c r="N92" s="161"/>
      <c r="O92" s="161"/>
      <c r="P92" s="161"/>
    </row>
    <row r="93" spans="1:16" x14ac:dyDescent="0.25">
      <c r="A93" s="161"/>
      <c r="B93" s="161"/>
      <c r="C93" s="161"/>
      <c r="D93" s="161"/>
      <c r="E93" s="161"/>
      <c r="K93" s="161"/>
      <c r="N93" s="161"/>
      <c r="O93" s="161"/>
      <c r="P93" s="161"/>
    </row>
    <row r="94" spans="1:16" x14ac:dyDescent="0.25">
      <c r="A94" s="161"/>
      <c r="B94" s="11"/>
      <c r="C94" s="161"/>
      <c r="D94" s="161"/>
      <c r="E94" s="161"/>
      <c r="L94" s="161"/>
      <c r="M94" s="161"/>
      <c r="N94" s="161"/>
      <c r="O94" s="161"/>
      <c r="P94" s="161"/>
    </row>
    <row r="95" spans="1:16" x14ac:dyDescent="0.25">
      <c r="A95" s="161"/>
      <c r="B95" s="161"/>
      <c r="C95" s="161"/>
      <c r="D95" s="161"/>
      <c r="E95" s="161"/>
      <c r="L95" s="161"/>
      <c r="M95" s="161"/>
      <c r="N95" s="161"/>
      <c r="O95" s="161"/>
    </row>
    <row r="96" spans="1:16" x14ac:dyDescent="0.25">
      <c r="A96" s="161"/>
      <c r="B96" s="161"/>
      <c r="C96" s="161"/>
      <c r="D96" s="161"/>
      <c r="E96" s="161"/>
      <c r="L96" s="161"/>
      <c r="M96" s="161"/>
      <c r="N96" s="161"/>
      <c r="O96" s="161"/>
    </row>
    <row r="97" spans="1:15" x14ac:dyDescent="0.25">
      <c r="A97" s="161"/>
      <c r="B97" s="11"/>
      <c r="C97" s="161"/>
      <c r="D97" s="161"/>
      <c r="E97" s="161"/>
      <c r="L97" s="161"/>
      <c r="M97" s="161"/>
      <c r="N97" s="161"/>
      <c r="O97" s="161"/>
    </row>
    <row r="98" spans="1:15" x14ac:dyDescent="0.25">
      <c r="A98" s="161"/>
      <c r="B98" s="161"/>
      <c r="C98" s="161"/>
      <c r="D98" s="161"/>
      <c r="E98" s="161"/>
    </row>
    <row r="99" spans="1:15" x14ac:dyDescent="0.25">
      <c r="A99" s="161"/>
      <c r="B99" s="161"/>
      <c r="C99" s="161"/>
      <c r="D99" s="161"/>
      <c r="E99" s="161"/>
    </row>
    <row r="100" spans="1:15" x14ac:dyDescent="0.25">
      <c r="A100" s="161"/>
      <c r="B100" s="161"/>
      <c r="C100" s="161"/>
      <c r="D100" s="161"/>
      <c r="E100" s="161"/>
    </row>
    <row r="101" spans="1:15" x14ac:dyDescent="0.25">
      <c r="A101" s="161"/>
      <c r="B101" s="161"/>
      <c r="C101" s="161"/>
      <c r="D101" s="161"/>
      <c r="E101" s="161"/>
    </row>
    <row r="102" spans="1:15" x14ac:dyDescent="0.25">
      <c r="A102" s="161"/>
      <c r="B102" s="161"/>
      <c r="C102" s="161"/>
      <c r="D102" s="161"/>
      <c r="E102" s="161"/>
    </row>
    <row r="103" spans="1:15" x14ac:dyDescent="0.25">
      <c r="A103" s="161"/>
      <c r="B103" s="161"/>
      <c r="C103" s="161"/>
      <c r="D103" s="161"/>
      <c r="E103" s="161"/>
    </row>
    <row r="104" spans="1:15" x14ac:dyDescent="0.25">
      <c r="A104" s="161"/>
      <c r="B104" s="161"/>
      <c r="C104" s="161"/>
      <c r="D104" s="161"/>
      <c r="E104" s="161"/>
    </row>
    <row r="105" spans="1:15" x14ac:dyDescent="0.25">
      <c r="A105" s="161"/>
      <c r="B105" s="161"/>
      <c r="C105" s="161"/>
      <c r="D105" s="161"/>
      <c r="E105" s="161"/>
    </row>
    <row r="106" spans="1:15" x14ac:dyDescent="0.25">
      <c r="A106" s="161"/>
      <c r="B106" s="161"/>
      <c r="C106" s="161"/>
      <c r="D106" s="161"/>
      <c r="E106" s="161"/>
    </row>
    <row r="107" spans="1:15" x14ac:dyDescent="0.25">
      <c r="A107" s="161"/>
      <c r="B107" s="161"/>
      <c r="C107" s="161"/>
      <c r="D107" s="161"/>
      <c r="E107" s="161"/>
    </row>
    <row r="108" spans="1:15" x14ac:dyDescent="0.25">
      <c r="A108" s="161"/>
      <c r="B108" s="161"/>
      <c r="C108" s="161"/>
      <c r="D108" s="161"/>
      <c r="E108" s="161"/>
    </row>
    <row r="109" spans="1:15" x14ac:dyDescent="0.25">
      <c r="A109" s="161"/>
      <c r="B109" s="161"/>
      <c r="C109" s="161"/>
      <c r="D109" s="161"/>
      <c r="E109" s="161"/>
    </row>
    <row r="110" spans="1:15" x14ac:dyDescent="0.25">
      <c r="A110" s="161"/>
      <c r="B110" s="161"/>
      <c r="C110" s="161"/>
      <c r="D110" s="161"/>
      <c r="E110" s="161"/>
    </row>
    <row r="111" spans="1:15" x14ac:dyDescent="0.25">
      <c r="A111" s="161"/>
      <c r="B111" s="161"/>
      <c r="C111" s="161"/>
      <c r="D111" s="161"/>
      <c r="E111" s="161"/>
    </row>
    <row r="112" spans="1:15" x14ac:dyDescent="0.25">
      <c r="A112" s="161"/>
      <c r="B112" s="161"/>
      <c r="C112" s="161"/>
      <c r="D112" s="161"/>
      <c r="E112" s="161"/>
    </row>
    <row r="113" spans="1:5" x14ac:dyDescent="0.25">
      <c r="A113" s="161"/>
      <c r="D113" s="161"/>
      <c r="E113" s="161"/>
    </row>
    <row r="114" spans="1:5" x14ac:dyDescent="0.25">
      <c r="A114" s="161"/>
      <c r="B114" s="161"/>
      <c r="C114" s="161"/>
      <c r="D114" s="161"/>
      <c r="E114" s="161"/>
    </row>
    <row r="115" spans="1:5" x14ac:dyDescent="0.25">
      <c r="B115" s="161"/>
      <c r="C115" s="161"/>
    </row>
  </sheetData>
  <mergeCells count="32">
    <mergeCell ref="A45:A47"/>
    <mergeCell ref="A43:A44"/>
    <mergeCell ref="A60:A62"/>
    <mergeCell ref="A57:A59"/>
    <mergeCell ref="A54:A56"/>
    <mergeCell ref="A51:A53"/>
    <mergeCell ref="A48:A50"/>
    <mergeCell ref="A75:A77"/>
    <mergeCell ref="A72:A74"/>
    <mergeCell ref="A69:A71"/>
    <mergeCell ref="A66:A68"/>
    <mergeCell ref="A63:A65"/>
    <mergeCell ref="A19:M19"/>
    <mergeCell ref="A22:J22"/>
    <mergeCell ref="A21:M21"/>
    <mergeCell ref="B24:D24"/>
    <mergeCell ref="B43:B44"/>
    <mergeCell ref="C43:D43"/>
    <mergeCell ref="E24:G24"/>
    <mergeCell ref="H24:J24"/>
    <mergeCell ref="K24:M24"/>
    <mergeCell ref="A38:M38"/>
    <mergeCell ref="E43:F43"/>
    <mergeCell ref="G43:H43"/>
    <mergeCell ref="A40:M40"/>
    <mergeCell ref="A41:J41"/>
    <mergeCell ref="A3:J3"/>
    <mergeCell ref="B5:D5"/>
    <mergeCell ref="E5:G5"/>
    <mergeCell ref="H5:J5"/>
    <mergeCell ref="A2:M2"/>
    <mergeCell ref="K5:M5"/>
  </mergeCells>
  <hyperlinks>
    <hyperlink ref="A1" location="Índice!A1" display="Índice" xr:uid="{3BE65592-C600-4881-9E35-07E40EA2348C}"/>
  </hyperlinks>
  <pageMargins left="0.7" right="0.7" top="0.75" bottom="0.75" header="0.3" footer="0.3"/>
  <pageSetup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4116-438C-4F33-BB14-39CFE4D945CD}">
  <dimension ref="A1:T60"/>
  <sheetViews>
    <sheetView topLeftCell="A13" zoomScaleNormal="100" workbookViewId="0"/>
  </sheetViews>
  <sheetFormatPr baseColWidth="10" defaultRowHeight="15" x14ac:dyDescent="0.25"/>
  <cols>
    <col min="1" max="1" width="40.7109375" style="161" customWidth="1"/>
    <col min="2" max="2" width="8.140625" style="161" bestFit="1" customWidth="1"/>
    <col min="3" max="3" width="10.5703125" style="161" customWidth="1"/>
    <col min="4" max="8" width="11.140625" style="161" customWidth="1"/>
    <col min="9" max="10" width="7.5703125" style="161" bestFit="1" customWidth="1"/>
    <col min="11" max="11" width="8.140625" style="161" bestFit="1" customWidth="1"/>
    <col min="12" max="13" width="7.5703125" style="161" bestFit="1" customWidth="1"/>
    <col min="14" max="16384" width="11.42578125" style="161"/>
  </cols>
  <sheetData>
    <row r="1" spans="1:20" s="204" customFormat="1" x14ac:dyDescent="0.25">
      <c r="A1" s="207" t="s">
        <v>273</v>
      </c>
    </row>
    <row r="2" spans="1:20" ht="15" customHeight="1" x14ac:dyDescent="0.25">
      <c r="A2" s="319" t="s">
        <v>425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20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  <c r="K3" s="157"/>
      <c r="L3" s="157"/>
      <c r="M3" s="157"/>
    </row>
    <row r="4" spans="1:20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20" x14ac:dyDescent="0.25">
      <c r="A5" s="174" t="s">
        <v>16</v>
      </c>
      <c r="B5" s="339">
        <v>2011</v>
      </c>
      <c r="C5" s="339"/>
      <c r="D5" s="339"/>
      <c r="E5" s="339">
        <v>2013</v>
      </c>
      <c r="F5" s="339"/>
      <c r="G5" s="339"/>
      <c r="H5" s="339">
        <v>2015</v>
      </c>
      <c r="I5" s="339"/>
      <c r="J5" s="339"/>
      <c r="K5" s="339">
        <v>2017</v>
      </c>
      <c r="L5" s="339"/>
      <c r="M5" s="339"/>
    </row>
    <row r="6" spans="1:20" x14ac:dyDescent="0.25">
      <c r="A6" s="174" t="s">
        <v>57</v>
      </c>
      <c r="B6" s="175" t="s">
        <v>9</v>
      </c>
      <c r="C6" s="175" t="s">
        <v>10</v>
      </c>
      <c r="D6" s="175" t="s">
        <v>8</v>
      </c>
      <c r="E6" s="175" t="s">
        <v>9</v>
      </c>
      <c r="F6" s="175" t="s">
        <v>10</v>
      </c>
      <c r="G6" s="175" t="s">
        <v>8</v>
      </c>
      <c r="H6" s="175" t="s">
        <v>9</v>
      </c>
      <c r="I6" s="175" t="s">
        <v>10</v>
      </c>
      <c r="J6" s="175" t="s">
        <v>8</v>
      </c>
      <c r="K6" s="175" t="s">
        <v>9</v>
      </c>
      <c r="L6" s="175" t="s">
        <v>10</v>
      </c>
      <c r="M6" s="175" t="s">
        <v>8</v>
      </c>
      <c r="P6" s="4"/>
      <c r="Q6" s="4"/>
      <c r="R6" s="4"/>
    </row>
    <row r="7" spans="1:20" x14ac:dyDescent="0.25">
      <c r="A7" s="17" t="s">
        <v>67</v>
      </c>
      <c r="B7" s="5">
        <v>97921</v>
      </c>
      <c r="C7" s="5">
        <v>417815</v>
      </c>
      <c r="D7" s="5">
        <v>515736</v>
      </c>
      <c r="E7" s="5">
        <v>94194</v>
      </c>
      <c r="F7" s="5">
        <v>320698</v>
      </c>
      <c r="G7" s="5">
        <v>414892</v>
      </c>
      <c r="H7" s="5">
        <v>99890</v>
      </c>
      <c r="I7" s="5">
        <v>319356</v>
      </c>
      <c r="J7" s="5">
        <v>419246</v>
      </c>
      <c r="K7" s="5">
        <v>61568</v>
      </c>
      <c r="L7" s="5">
        <v>123377</v>
      </c>
      <c r="M7" s="5">
        <v>184945</v>
      </c>
      <c r="P7" s="4"/>
      <c r="Q7" s="4"/>
      <c r="R7" s="4"/>
      <c r="S7" s="4"/>
      <c r="T7" s="4"/>
    </row>
    <row r="8" spans="1:20" x14ac:dyDescent="0.25">
      <c r="A8" s="17" t="s">
        <v>68</v>
      </c>
      <c r="B8" s="165">
        <v>54525</v>
      </c>
      <c r="C8" s="165">
        <v>81504</v>
      </c>
      <c r="D8" s="165">
        <v>136029</v>
      </c>
      <c r="E8" s="165">
        <v>28347</v>
      </c>
      <c r="F8" s="165">
        <v>57084</v>
      </c>
      <c r="G8" s="165">
        <v>85431</v>
      </c>
      <c r="H8" s="165">
        <v>33878</v>
      </c>
      <c r="I8" s="165">
        <v>56447</v>
      </c>
      <c r="J8" s="165">
        <v>90325</v>
      </c>
      <c r="K8" s="165">
        <v>15230</v>
      </c>
      <c r="L8" s="165">
        <v>18290</v>
      </c>
      <c r="M8" s="165">
        <v>33520</v>
      </c>
      <c r="P8" s="4"/>
      <c r="Q8" s="4"/>
      <c r="R8" s="4"/>
      <c r="S8" s="4"/>
      <c r="T8" s="4"/>
    </row>
    <row r="9" spans="1:20" x14ac:dyDescent="0.25">
      <c r="A9" s="17" t="s">
        <v>69</v>
      </c>
      <c r="B9" s="5">
        <v>6682</v>
      </c>
      <c r="C9" s="5">
        <v>4185</v>
      </c>
      <c r="D9" s="5">
        <v>10867</v>
      </c>
      <c r="E9" s="5">
        <v>8898</v>
      </c>
      <c r="F9" s="5">
        <v>8448</v>
      </c>
      <c r="G9" s="5">
        <v>17346</v>
      </c>
      <c r="H9" s="5">
        <v>6935</v>
      </c>
      <c r="I9" s="5">
        <v>4822</v>
      </c>
      <c r="J9" s="5">
        <v>11757</v>
      </c>
      <c r="K9" s="5">
        <v>2743</v>
      </c>
      <c r="L9" s="5">
        <v>4528</v>
      </c>
      <c r="M9" s="5">
        <v>7271</v>
      </c>
      <c r="P9" s="4"/>
      <c r="Q9" s="4"/>
      <c r="R9" s="4"/>
      <c r="S9" s="4"/>
      <c r="T9" s="4"/>
    </row>
    <row r="10" spans="1:20" x14ac:dyDescent="0.25">
      <c r="A10" s="17" t="s">
        <v>71</v>
      </c>
      <c r="B10" s="5">
        <v>733</v>
      </c>
      <c r="C10" s="5">
        <v>1031</v>
      </c>
      <c r="D10" s="5">
        <v>1764</v>
      </c>
      <c r="E10" s="5">
        <v>748</v>
      </c>
      <c r="F10" s="5">
        <v>439</v>
      </c>
      <c r="G10" s="5">
        <v>1187</v>
      </c>
      <c r="H10" s="5">
        <v>552</v>
      </c>
      <c r="I10" s="5">
        <v>982</v>
      </c>
      <c r="J10" s="5">
        <v>1534</v>
      </c>
      <c r="K10" s="5">
        <v>746</v>
      </c>
      <c r="L10" s="5">
        <v>395</v>
      </c>
      <c r="M10" s="5">
        <v>1141</v>
      </c>
      <c r="P10" s="4"/>
      <c r="Q10" s="4"/>
      <c r="R10" s="4"/>
      <c r="S10" s="4"/>
      <c r="T10" s="4"/>
    </row>
    <row r="11" spans="1:20" x14ac:dyDescent="0.25">
      <c r="A11" s="17" t="s">
        <v>265</v>
      </c>
      <c r="B11" s="5">
        <v>28306</v>
      </c>
      <c r="C11" s="5">
        <v>18204</v>
      </c>
      <c r="D11" s="5">
        <v>46510</v>
      </c>
      <c r="E11" s="5">
        <v>13763</v>
      </c>
      <c r="F11" s="5">
        <v>8393</v>
      </c>
      <c r="G11" s="5">
        <v>22156</v>
      </c>
      <c r="H11" s="5">
        <v>5645</v>
      </c>
      <c r="I11" s="5">
        <v>4550</v>
      </c>
      <c r="J11" s="5">
        <v>10195</v>
      </c>
      <c r="K11" s="5">
        <v>7947</v>
      </c>
      <c r="L11" s="5">
        <v>8475</v>
      </c>
      <c r="M11" s="5">
        <v>16422</v>
      </c>
      <c r="P11" s="4"/>
      <c r="Q11" s="4"/>
      <c r="R11" s="4"/>
      <c r="S11" s="4"/>
      <c r="T11" s="4"/>
    </row>
    <row r="12" spans="1:20" x14ac:dyDescent="0.25">
      <c r="A12" s="17" t="s">
        <v>243</v>
      </c>
      <c r="B12" s="5"/>
      <c r="C12" s="5"/>
      <c r="D12" s="5"/>
      <c r="E12" s="5">
        <v>14958</v>
      </c>
      <c r="F12" s="5">
        <v>27358</v>
      </c>
      <c r="G12" s="5">
        <v>42316</v>
      </c>
      <c r="H12" s="5">
        <v>2433</v>
      </c>
      <c r="I12" s="5">
        <v>9038</v>
      </c>
      <c r="J12" s="5">
        <v>11471</v>
      </c>
      <c r="K12" s="5">
        <v>6542</v>
      </c>
      <c r="L12" s="5">
        <v>7803</v>
      </c>
      <c r="M12" s="5">
        <v>14345</v>
      </c>
      <c r="P12" s="4"/>
      <c r="Q12" s="4"/>
      <c r="R12" s="4"/>
      <c r="S12" s="4"/>
      <c r="T12" s="4"/>
    </row>
    <row r="13" spans="1:20" x14ac:dyDescent="0.25">
      <c r="A13" s="17" t="s">
        <v>8</v>
      </c>
      <c r="B13" s="5">
        <v>188167</v>
      </c>
      <c r="C13" s="5">
        <v>522739</v>
      </c>
      <c r="D13" s="5">
        <v>710906</v>
      </c>
      <c r="E13" s="5">
        <v>160908</v>
      </c>
      <c r="F13" s="5">
        <v>422420</v>
      </c>
      <c r="G13" s="5">
        <v>583328</v>
      </c>
      <c r="H13" s="5">
        <v>149333</v>
      </c>
      <c r="I13" s="5">
        <v>395195</v>
      </c>
      <c r="J13" s="5">
        <v>544528</v>
      </c>
      <c r="K13" s="5">
        <v>94776</v>
      </c>
      <c r="L13" s="5">
        <v>162868</v>
      </c>
      <c r="M13" s="5">
        <v>257644</v>
      </c>
      <c r="P13" s="4"/>
      <c r="R13" s="4"/>
      <c r="S13" s="4"/>
      <c r="T13" s="4"/>
    </row>
    <row r="14" spans="1:20" x14ac:dyDescent="0.25">
      <c r="A14" s="235" t="s">
        <v>214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</row>
    <row r="15" spans="1:20" x14ac:dyDescent="0.2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</row>
    <row r="16" spans="1:20" ht="15" customHeight="1" x14ac:dyDescent="0.25">
      <c r="A16" s="319" t="s">
        <v>426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</row>
    <row r="17" spans="1:20" x14ac:dyDescent="0.25">
      <c r="A17" s="232" t="s">
        <v>197</v>
      </c>
      <c r="B17" s="232"/>
      <c r="C17" s="232"/>
      <c r="D17" s="232"/>
      <c r="E17" s="232"/>
      <c r="F17" s="232"/>
      <c r="G17" s="232"/>
      <c r="H17" s="232"/>
      <c r="I17" s="232"/>
      <c r="J17" s="232"/>
      <c r="K17" s="157"/>
      <c r="L17" s="157"/>
      <c r="M17" s="157"/>
    </row>
    <row r="18" spans="1:20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</row>
    <row r="19" spans="1:20" x14ac:dyDescent="0.25">
      <c r="A19" s="174" t="s">
        <v>16</v>
      </c>
      <c r="B19" s="339">
        <v>2011</v>
      </c>
      <c r="C19" s="339"/>
      <c r="D19" s="339"/>
      <c r="E19" s="339">
        <v>2013</v>
      </c>
      <c r="F19" s="339"/>
      <c r="G19" s="339"/>
      <c r="H19" s="339">
        <v>2015</v>
      </c>
      <c r="I19" s="339"/>
      <c r="J19" s="339"/>
      <c r="K19" s="339">
        <v>2017</v>
      </c>
      <c r="L19" s="339"/>
      <c r="M19" s="339"/>
    </row>
    <row r="20" spans="1:20" x14ac:dyDescent="0.25">
      <c r="A20" s="159" t="s">
        <v>57</v>
      </c>
      <c r="B20" s="175" t="s">
        <v>9</v>
      </c>
      <c r="C20" s="175" t="s">
        <v>10</v>
      </c>
      <c r="D20" s="175" t="s">
        <v>8</v>
      </c>
      <c r="E20" s="175" t="s">
        <v>9</v>
      </c>
      <c r="F20" s="175" t="s">
        <v>10</v>
      </c>
      <c r="G20" s="175" t="s">
        <v>8</v>
      </c>
      <c r="H20" s="175" t="s">
        <v>9</v>
      </c>
      <c r="I20" s="175" t="s">
        <v>10</v>
      </c>
      <c r="J20" s="175" t="s">
        <v>8</v>
      </c>
      <c r="K20" s="175" t="s">
        <v>9</v>
      </c>
      <c r="L20" s="175" t="s">
        <v>10</v>
      </c>
      <c r="M20" s="175" t="s">
        <v>8</v>
      </c>
    </row>
    <row r="21" spans="1:20" x14ac:dyDescent="0.25">
      <c r="A21" s="17" t="s">
        <v>67</v>
      </c>
      <c r="B21" s="178">
        <v>1312</v>
      </c>
      <c r="C21" s="178">
        <v>4965</v>
      </c>
      <c r="D21" s="178">
        <v>6277</v>
      </c>
      <c r="E21" s="178">
        <v>1224</v>
      </c>
      <c r="F21" s="178">
        <v>4339</v>
      </c>
      <c r="G21" s="178">
        <v>5563</v>
      </c>
      <c r="H21" s="178">
        <v>1584</v>
      </c>
      <c r="I21" s="178">
        <v>5014</v>
      </c>
      <c r="J21" s="178">
        <v>6598</v>
      </c>
      <c r="K21" s="178">
        <v>798</v>
      </c>
      <c r="L21" s="178">
        <v>1670</v>
      </c>
      <c r="M21" s="178">
        <v>2468</v>
      </c>
      <c r="R21" s="4"/>
      <c r="S21" s="4"/>
      <c r="T21" s="4"/>
    </row>
    <row r="22" spans="1:20" x14ac:dyDescent="0.25">
      <c r="A22" s="17" t="s">
        <v>68</v>
      </c>
      <c r="B22" s="181">
        <v>558</v>
      </c>
      <c r="C22" s="181">
        <v>932</v>
      </c>
      <c r="D22" s="181">
        <v>1490</v>
      </c>
      <c r="E22" s="181">
        <v>410</v>
      </c>
      <c r="F22" s="181">
        <v>763</v>
      </c>
      <c r="G22" s="181">
        <v>1173</v>
      </c>
      <c r="H22" s="181">
        <v>525</v>
      </c>
      <c r="I22" s="181">
        <v>889</v>
      </c>
      <c r="J22" s="181">
        <v>1414</v>
      </c>
      <c r="K22" s="181">
        <v>207</v>
      </c>
      <c r="L22" s="181">
        <v>254</v>
      </c>
      <c r="M22" s="181">
        <v>461</v>
      </c>
      <c r="R22" s="4"/>
      <c r="S22" s="4"/>
      <c r="T22" s="4"/>
    </row>
    <row r="23" spans="1:20" x14ac:dyDescent="0.25">
      <c r="A23" s="17" t="s">
        <v>69</v>
      </c>
      <c r="B23" s="178">
        <v>106</v>
      </c>
      <c r="C23" s="178">
        <v>73</v>
      </c>
      <c r="D23" s="178">
        <v>179</v>
      </c>
      <c r="E23" s="178">
        <v>89</v>
      </c>
      <c r="F23" s="178">
        <v>64</v>
      </c>
      <c r="G23" s="178">
        <v>153</v>
      </c>
      <c r="H23" s="178">
        <v>135</v>
      </c>
      <c r="I23" s="178">
        <v>86</v>
      </c>
      <c r="J23" s="178">
        <v>221</v>
      </c>
      <c r="K23" s="182">
        <v>39</v>
      </c>
      <c r="L23" s="178">
        <v>46</v>
      </c>
      <c r="M23" s="178">
        <v>85</v>
      </c>
      <c r="R23" s="4"/>
      <c r="S23" s="4"/>
      <c r="T23" s="4"/>
    </row>
    <row r="24" spans="1:20" x14ac:dyDescent="0.25">
      <c r="A24" s="17" t="s">
        <v>71</v>
      </c>
      <c r="B24" s="178">
        <v>10</v>
      </c>
      <c r="C24" s="178">
        <v>20</v>
      </c>
      <c r="D24" s="178">
        <v>30</v>
      </c>
      <c r="E24" s="182">
        <v>7</v>
      </c>
      <c r="F24" s="182">
        <v>15</v>
      </c>
      <c r="G24" s="182">
        <v>22</v>
      </c>
      <c r="H24" s="182">
        <v>12</v>
      </c>
      <c r="I24" s="182">
        <v>27</v>
      </c>
      <c r="J24" s="182">
        <v>39</v>
      </c>
      <c r="K24" s="182">
        <v>7</v>
      </c>
      <c r="L24" s="182">
        <v>5</v>
      </c>
      <c r="M24" s="182">
        <v>12</v>
      </c>
      <c r="R24" s="4"/>
      <c r="S24" s="4"/>
    </row>
    <row r="25" spans="1:20" x14ac:dyDescent="0.25">
      <c r="A25" s="17" t="s">
        <v>265</v>
      </c>
      <c r="B25" s="178">
        <v>199</v>
      </c>
      <c r="C25" s="178">
        <v>134</v>
      </c>
      <c r="D25" s="178">
        <v>333</v>
      </c>
      <c r="E25" s="178">
        <v>172</v>
      </c>
      <c r="F25" s="178">
        <v>124</v>
      </c>
      <c r="G25" s="178">
        <v>296</v>
      </c>
      <c r="H25" s="178">
        <v>86</v>
      </c>
      <c r="I25" s="178">
        <v>61</v>
      </c>
      <c r="J25" s="178">
        <v>147</v>
      </c>
      <c r="K25" s="178">
        <v>92</v>
      </c>
      <c r="L25" s="178">
        <v>91</v>
      </c>
      <c r="M25" s="178">
        <v>183</v>
      </c>
      <c r="R25" s="4"/>
      <c r="S25" s="4"/>
    </row>
    <row r="26" spans="1:20" x14ac:dyDescent="0.25">
      <c r="A26" s="17" t="s">
        <v>243</v>
      </c>
      <c r="B26" s="178"/>
      <c r="C26" s="178"/>
      <c r="D26" s="178"/>
      <c r="E26" s="178">
        <v>226</v>
      </c>
      <c r="F26" s="178">
        <v>398</v>
      </c>
      <c r="G26" s="178">
        <v>624</v>
      </c>
      <c r="H26" s="182">
        <v>39</v>
      </c>
      <c r="I26" s="178">
        <v>141</v>
      </c>
      <c r="J26" s="178">
        <v>180</v>
      </c>
      <c r="K26" s="178">
        <v>80</v>
      </c>
      <c r="L26" s="178">
        <v>127</v>
      </c>
      <c r="M26" s="178">
        <v>207</v>
      </c>
      <c r="R26" s="4"/>
      <c r="S26" s="4"/>
    </row>
    <row r="27" spans="1:20" x14ac:dyDescent="0.25">
      <c r="A27" s="17" t="s">
        <v>8</v>
      </c>
      <c r="B27" s="178">
        <v>2185</v>
      </c>
      <c r="C27" s="178">
        <v>6124</v>
      </c>
      <c r="D27" s="178">
        <v>8309</v>
      </c>
      <c r="E27" s="178">
        <v>2128</v>
      </c>
      <c r="F27" s="178">
        <v>5703</v>
      </c>
      <c r="G27" s="178">
        <v>7831</v>
      </c>
      <c r="H27" s="178">
        <v>2381</v>
      </c>
      <c r="I27" s="178">
        <v>6218</v>
      </c>
      <c r="J27" s="178">
        <v>8599</v>
      </c>
      <c r="K27" s="178">
        <v>1223</v>
      </c>
      <c r="L27" s="178">
        <v>2193</v>
      </c>
      <c r="M27" s="178">
        <v>3416</v>
      </c>
      <c r="R27" s="4"/>
      <c r="S27" s="4"/>
      <c r="T27" s="4"/>
    </row>
    <row r="28" spans="1:20" x14ac:dyDescent="0.25">
      <c r="A28" s="235" t="s">
        <v>214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R28" s="4"/>
      <c r="S28" s="4"/>
      <c r="T28" s="4"/>
    </row>
    <row r="29" spans="1:20" x14ac:dyDescent="0.25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</row>
    <row r="30" spans="1:20" x14ac:dyDescent="0.25">
      <c r="A30" s="319" t="s">
        <v>427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</row>
    <row r="31" spans="1:20" x14ac:dyDescent="0.25">
      <c r="A31" s="232" t="s">
        <v>197</v>
      </c>
      <c r="B31" s="232"/>
      <c r="C31" s="232"/>
      <c r="D31" s="232"/>
      <c r="E31" s="232"/>
      <c r="F31" s="232"/>
      <c r="G31" s="232"/>
      <c r="H31" s="232"/>
      <c r="I31" s="232"/>
      <c r="J31" s="232"/>
      <c r="K31" s="157"/>
      <c r="L31" s="157"/>
      <c r="M31" s="157"/>
    </row>
    <row r="32" spans="1:20" x14ac:dyDescent="0.2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</row>
    <row r="33" spans="1:11" x14ac:dyDescent="0.25">
      <c r="A33" s="240" t="s">
        <v>263</v>
      </c>
      <c r="B33" s="240" t="s">
        <v>26</v>
      </c>
      <c r="C33" s="315">
        <v>2013</v>
      </c>
      <c r="D33" s="315"/>
      <c r="E33" s="315">
        <v>2015</v>
      </c>
      <c r="F33" s="315"/>
      <c r="G33" s="315">
        <v>2017</v>
      </c>
      <c r="H33" s="315"/>
    </row>
    <row r="34" spans="1:11" ht="30" x14ac:dyDescent="0.25">
      <c r="A34" s="240"/>
      <c r="B34" s="240"/>
      <c r="C34" s="151" t="s">
        <v>144</v>
      </c>
      <c r="D34" s="151" t="s">
        <v>182</v>
      </c>
      <c r="E34" s="151" t="s">
        <v>144</v>
      </c>
      <c r="F34" s="151" t="s">
        <v>182</v>
      </c>
      <c r="G34" s="151" t="s">
        <v>144</v>
      </c>
      <c r="H34" s="151" t="s">
        <v>182</v>
      </c>
      <c r="I34" s="76"/>
      <c r="J34" s="76"/>
    </row>
    <row r="35" spans="1:11" x14ac:dyDescent="0.25">
      <c r="A35" s="258" t="s">
        <v>67</v>
      </c>
      <c r="B35" s="168" t="s">
        <v>9</v>
      </c>
      <c r="C35" s="54">
        <v>0.58539039999999998</v>
      </c>
      <c r="D35" s="54">
        <v>1.8690999999999999E-2</v>
      </c>
      <c r="E35" s="54">
        <v>0.66890769999999999</v>
      </c>
      <c r="F35" s="54">
        <v>1.40042E-2</v>
      </c>
      <c r="G35" s="54">
        <v>0.62197389999999997</v>
      </c>
      <c r="H35" s="54">
        <v>4.9809100000000002E-2</v>
      </c>
      <c r="I35" s="176"/>
      <c r="J35" s="176"/>
      <c r="K35" s="11"/>
    </row>
    <row r="36" spans="1:11" x14ac:dyDescent="0.25">
      <c r="A36" s="258"/>
      <c r="B36" s="168" t="s">
        <v>10</v>
      </c>
      <c r="C36" s="54">
        <v>0.75919230000000004</v>
      </c>
      <c r="D36" s="54">
        <v>1.10892E-2</v>
      </c>
      <c r="E36" s="54">
        <v>0.80809730000000002</v>
      </c>
      <c r="F36" s="54">
        <v>7.3006E-3</v>
      </c>
      <c r="G36" s="54">
        <v>0.80208009999999996</v>
      </c>
      <c r="H36" s="54">
        <v>1.8017499999999999E-2</v>
      </c>
      <c r="I36" s="176"/>
      <c r="J36" s="176"/>
      <c r="K36" s="11"/>
    </row>
    <row r="37" spans="1:11" x14ac:dyDescent="0.25">
      <c r="A37" s="258"/>
      <c r="B37" s="168" t="s">
        <v>8</v>
      </c>
      <c r="C37" s="54">
        <v>0.71124989999999999</v>
      </c>
      <c r="D37" s="54">
        <v>1.0390099999999999E-2</v>
      </c>
      <c r="E37" s="54">
        <v>0.76992550000000004</v>
      </c>
      <c r="F37" s="54">
        <v>6.9013E-3</v>
      </c>
      <c r="G37" s="54">
        <v>0.74841009999999997</v>
      </c>
      <c r="H37" s="54">
        <v>1.9233699999999999E-2</v>
      </c>
      <c r="I37" s="176"/>
      <c r="J37" s="176"/>
      <c r="K37" s="11"/>
    </row>
    <row r="38" spans="1:11" x14ac:dyDescent="0.25">
      <c r="A38" s="258" t="s">
        <v>68</v>
      </c>
      <c r="B38" s="168" t="s">
        <v>9</v>
      </c>
      <c r="C38" s="54">
        <v>0.17616899999999999</v>
      </c>
      <c r="D38" s="54">
        <v>1.2489500000000001E-2</v>
      </c>
      <c r="E38" s="54">
        <v>0.22686210000000001</v>
      </c>
      <c r="F38" s="54">
        <v>1.28123E-2</v>
      </c>
      <c r="G38" s="54">
        <v>0.23605970000000001</v>
      </c>
      <c r="H38" s="54">
        <v>4.5272E-2</v>
      </c>
      <c r="I38" s="176"/>
      <c r="J38" s="176"/>
      <c r="K38" s="11"/>
    </row>
    <row r="39" spans="1:11" x14ac:dyDescent="0.25">
      <c r="A39" s="258"/>
      <c r="B39" s="168" t="s">
        <v>10</v>
      </c>
      <c r="C39" s="54">
        <v>0.13513559999999999</v>
      </c>
      <c r="D39" s="54">
        <v>6.7047000000000001E-3</v>
      </c>
      <c r="E39" s="54">
        <v>0.1428333</v>
      </c>
      <c r="F39" s="54">
        <v>6.7149999999999996E-3</v>
      </c>
      <c r="G39" s="54">
        <v>0.10349849999999999</v>
      </c>
      <c r="H39" s="54">
        <v>1.4622899999999999E-2</v>
      </c>
      <c r="I39" s="176"/>
      <c r="J39" s="176"/>
      <c r="K39" s="11"/>
    </row>
    <row r="40" spans="1:11" x14ac:dyDescent="0.25">
      <c r="A40" s="258"/>
      <c r="B40" s="168" t="s">
        <v>8</v>
      </c>
      <c r="C40" s="54">
        <v>0.14645449999999999</v>
      </c>
      <c r="D40" s="54">
        <v>6.1602000000000002E-3</v>
      </c>
      <c r="E40" s="54">
        <v>0.16587759999999999</v>
      </c>
      <c r="F40" s="54">
        <v>6.3699999999999998E-3</v>
      </c>
      <c r="G40" s="54">
        <v>0.1430005</v>
      </c>
      <c r="H40" s="54">
        <v>1.6926400000000001E-2</v>
      </c>
      <c r="I40" s="176"/>
      <c r="J40" s="176"/>
      <c r="K40" s="11"/>
    </row>
    <row r="41" spans="1:11" x14ac:dyDescent="0.25">
      <c r="A41" s="258" t="s">
        <v>69</v>
      </c>
      <c r="B41" s="168" t="s">
        <v>9</v>
      </c>
      <c r="C41" s="54">
        <v>5.5298699999999999E-2</v>
      </c>
      <c r="D41" s="54">
        <v>1.20736E-2</v>
      </c>
      <c r="E41" s="54">
        <v>4.6439800000000003E-2</v>
      </c>
      <c r="F41" s="54">
        <v>5.9849999999999999E-3</v>
      </c>
      <c r="G41" s="54">
        <v>2.8749E-2</v>
      </c>
      <c r="H41" s="54">
        <v>1.4188299999999999E-2</v>
      </c>
      <c r="I41" s="176"/>
      <c r="J41" s="176"/>
      <c r="K41" s="11"/>
    </row>
    <row r="42" spans="1:11" x14ac:dyDescent="0.25">
      <c r="A42" s="258"/>
      <c r="B42" s="168" t="s">
        <v>10</v>
      </c>
      <c r="C42" s="54">
        <v>1.9999099999999999E-2</v>
      </c>
      <c r="D42" s="54">
        <v>8.5813999999999994E-3</v>
      </c>
      <c r="E42" s="54">
        <v>1.22016E-2</v>
      </c>
      <c r="F42" s="54">
        <v>1.8655E-3</v>
      </c>
      <c r="G42" s="54">
        <v>1.7035100000000001E-2</v>
      </c>
      <c r="H42" s="54">
        <v>6.0251999999999997E-3</v>
      </c>
      <c r="I42" s="176"/>
      <c r="J42" s="176"/>
      <c r="K42" s="11"/>
    </row>
    <row r="43" spans="1:11" x14ac:dyDescent="0.25">
      <c r="A43" s="258"/>
      <c r="B43" s="168" t="s">
        <v>8</v>
      </c>
      <c r="C43" s="54">
        <v>2.97363E-2</v>
      </c>
      <c r="D43" s="54">
        <v>6.9328999999999997E-3</v>
      </c>
      <c r="E43" s="54">
        <v>2.1591200000000001E-2</v>
      </c>
      <c r="F43" s="54">
        <v>2.1364000000000001E-3</v>
      </c>
      <c r="G43" s="54">
        <v>2.0525700000000001E-2</v>
      </c>
      <c r="H43" s="54">
        <v>5.9788999999999997E-3</v>
      </c>
      <c r="I43" s="176"/>
      <c r="J43" s="176"/>
      <c r="K43" s="11"/>
    </row>
    <row r="44" spans="1:11" x14ac:dyDescent="0.25">
      <c r="A44" s="258" t="s">
        <v>71</v>
      </c>
      <c r="B44" s="168" t="s">
        <v>9</v>
      </c>
      <c r="C44" s="54">
        <v>4.6486000000000001E-3</v>
      </c>
      <c r="D44" s="54">
        <v>3.5057E-3</v>
      </c>
      <c r="E44" s="54">
        <v>3.6963999999999999E-3</v>
      </c>
      <c r="F44" s="54">
        <v>1.6666999999999999E-3</v>
      </c>
      <c r="G44" s="54">
        <v>3.8709E-3</v>
      </c>
      <c r="H44" s="54">
        <v>3.8735000000000002E-3</v>
      </c>
      <c r="I44" s="176"/>
      <c r="J44" s="176"/>
      <c r="K44" s="11"/>
    </row>
    <row r="45" spans="1:11" x14ac:dyDescent="0.25">
      <c r="A45" s="258"/>
      <c r="B45" s="168" t="s">
        <v>10</v>
      </c>
      <c r="C45" s="54">
        <v>1.0392999999999999E-3</v>
      </c>
      <c r="D45" s="54">
        <v>3.4610000000000001E-4</v>
      </c>
      <c r="E45" s="54">
        <v>2.4848000000000001E-3</v>
      </c>
      <c r="F45" s="54">
        <v>5.844E-4</v>
      </c>
      <c r="G45" s="54">
        <v>3.2418E-3</v>
      </c>
      <c r="H45" s="54">
        <v>2.0411000000000001E-3</v>
      </c>
      <c r="I45" s="176"/>
      <c r="J45" s="176"/>
      <c r="K45" s="11"/>
    </row>
    <row r="46" spans="1:11" x14ac:dyDescent="0.25">
      <c r="A46" s="258"/>
      <c r="B46" s="168" t="s">
        <v>8</v>
      </c>
      <c r="C46" s="54">
        <v>2.0349000000000001E-3</v>
      </c>
      <c r="D46" s="54">
        <v>1.003E-3</v>
      </c>
      <c r="E46" s="54">
        <v>2.8170999999999999E-3</v>
      </c>
      <c r="F46" s="54">
        <v>6.246E-4</v>
      </c>
      <c r="G46" s="54">
        <v>3.4293000000000001E-3</v>
      </c>
      <c r="H46" s="54">
        <v>1.8332000000000001E-3</v>
      </c>
      <c r="I46" s="176"/>
      <c r="J46" s="176"/>
      <c r="K46" s="11"/>
    </row>
    <row r="47" spans="1:11" x14ac:dyDescent="0.25">
      <c r="A47" s="258" t="s">
        <v>51</v>
      </c>
      <c r="B47" s="168" t="s">
        <v>9</v>
      </c>
      <c r="C47" s="54">
        <v>8.5533300000000007E-2</v>
      </c>
      <c r="D47" s="54">
        <v>1.0049600000000001E-2</v>
      </c>
      <c r="E47" s="54">
        <v>3.7801399999999999E-2</v>
      </c>
      <c r="F47" s="54">
        <v>5.4539000000000002E-3</v>
      </c>
      <c r="G47" s="54">
        <v>6.2749799999999994E-2</v>
      </c>
      <c r="H47" s="54">
        <v>2.48425E-2</v>
      </c>
      <c r="I47" s="176"/>
    </row>
    <row r="48" spans="1:11" x14ac:dyDescent="0.25">
      <c r="A48" s="258"/>
      <c r="B48" s="168" t="s">
        <v>10</v>
      </c>
      <c r="C48" s="54">
        <v>1.9868899999999998E-2</v>
      </c>
      <c r="D48" s="54">
        <v>2.6924000000000002E-3</v>
      </c>
      <c r="E48" s="54">
        <v>1.1513300000000001E-2</v>
      </c>
      <c r="F48" s="54">
        <v>1.8449E-3</v>
      </c>
      <c r="G48" s="54">
        <v>3.0624100000000001E-2</v>
      </c>
      <c r="H48" s="54">
        <v>7.5580999999999999E-3</v>
      </c>
      <c r="I48" s="176"/>
    </row>
    <row r="49" spans="1:9" x14ac:dyDescent="0.25">
      <c r="A49" s="258"/>
      <c r="B49" s="168" t="s">
        <v>8</v>
      </c>
      <c r="C49" s="54">
        <v>3.7982099999999998E-2</v>
      </c>
      <c r="D49" s="54">
        <v>3.4466000000000002E-3</v>
      </c>
      <c r="E49" s="54">
        <v>1.8722599999999999E-2</v>
      </c>
      <c r="F49" s="54">
        <v>2.2122000000000001E-3</v>
      </c>
      <c r="G49" s="54">
        <v>4.0197299999999998E-2</v>
      </c>
      <c r="H49" s="54">
        <v>9.0129000000000008E-3</v>
      </c>
      <c r="I49" s="176"/>
    </row>
    <row r="50" spans="1:9" x14ac:dyDescent="0.25">
      <c r="A50" s="258" t="s">
        <v>243</v>
      </c>
      <c r="B50" s="168" t="s">
        <v>9</v>
      </c>
      <c r="C50" s="54">
        <v>9.2960000000000001E-2</v>
      </c>
      <c r="D50" s="54">
        <v>9.2653000000000006E-3</v>
      </c>
      <c r="E50" s="54">
        <v>1.6292399999999999E-2</v>
      </c>
      <c r="F50" s="54">
        <v>3.6082000000000002E-3</v>
      </c>
      <c r="G50" s="54">
        <v>4.6596800000000001E-2</v>
      </c>
      <c r="H50" s="54">
        <v>1.8555200000000001E-2</v>
      </c>
      <c r="I50" s="176"/>
    </row>
    <row r="51" spans="1:9" x14ac:dyDescent="0.25">
      <c r="A51" s="258"/>
      <c r="B51" s="168" t="s">
        <v>10</v>
      </c>
      <c r="C51" s="54">
        <v>6.47649E-2</v>
      </c>
      <c r="D51" s="54">
        <v>5.7853000000000002E-3</v>
      </c>
      <c r="E51" s="54">
        <v>2.28697E-2</v>
      </c>
      <c r="F51" s="54">
        <v>3.1857000000000001E-3</v>
      </c>
      <c r="G51" s="54">
        <v>4.3520400000000001E-2</v>
      </c>
      <c r="H51" s="54">
        <v>7.2148000000000004E-3</v>
      </c>
      <c r="I51" s="176"/>
    </row>
    <row r="52" spans="1:9" x14ac:dyDescent="0.25">
      <c r="A52" s="258"/>
      <c r="B52" s="168" t="s">
        <v>8</v>
      </c>
      <c r="C52" s="54">
        <v>7.2542400000000007E-2</v>
      </c>
      <c r="D52" s="54">
        <v>5.045E-3</v>
      </c>
      <c r="E52" s="54">
        <v>2.1066000000000001E-2</v>
      </c>
      <c r="F52" s="54">
        <v>2.5240000000000002E-3</v>
      </c>
      <c r="G52" s="54">
        <v>4.44371E-2</v>
      </c>
      <c r="H52" s="54">
        <v>7.6521000000000002E-3</v>
      </c>
      <c r="I52" s="176"/>
    </row>
    <row r="53" spans="1:9" x14ac:dyDescent="0.25">
      <c r="I53" s="76"/>
    </row>
    <row r="57" spans="1:9" x14ac:dyDescent="0.25">
      <c r="G57" s="176"/>
    </row>
    <row r="58" spans="1:9" x14ac:dyDescent="0.25">
      <c r="G58" s="176"/>
    </row>
    <row r="59" spans="1:9" x14ac:dyDescent="0.25">
      <c r="G59" s="176"/>
    </row>
    <row r="60" spans="1:9" x14ac:dyDescent="0.25">
      <c r="G60" s="176"/>
    </row>
  </sheetData>
  <mergeCells count="27">
    <mergeCell ref="A47:A49"/>
    <mergeCell ref="A50:A52"/>
    <mergeCell ref="A35:A37"/>
    <mergeCell ref="A38:A40"/>
    <mergeCell ref="A41:A43"/>
    <mergeCell ref="A44:A46"/>
    <mergeCell ref="A28:M28"/>
    <mergeCell ref="A30:M30"/>
    <mergeCell ref="A31:J31"/>
    <mergeCell ref="A33:A34"/>
    <mergeCell ref="B33:B34"/>
    <mergeCell ref="C33:D33"/>
    <mergeCell ref="E33:F33"/>
    <mergeCell ref="G33:H33"/>
    <mergeCell ref="A14:M14"/>
    <mergeCell ref="A16:M16"/>
    <mergeCell ref="A17:J17"/>
    <mergeCell ref="B19:D19"/>
    <mergeCell ref="E19:G19"/>
    <mergeCell ref="H19:J19"/>
    <mergeCell ref="K19:M19"/>
    <mergeCell ref="A2:M2"/>
    <mergeCell ref="A3:J3"/>
    <mergeCell ref="B5:D5"/>
    <mergeCell ref="E5:G5"/>
    <mergeCell ref="H5:J5"/>
    <mergeCell ref="K5:M5"/>
  </mergeCells>
  <hyperlinks>
    <hyperlink ref="A1" location="Índice!A1" display="Índice" xr:uid="{1E5A0E07-7567-41D1-9538-94361B0B0D4E}"/>
  </hyperlinks>
  <pageMargins left="0.7" right="0.7" top="0.75" bottom="0.75" header="0.3" footer="0.3"/>
  <pageSetup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AN59"/>
  <sheetViews>
    <sheetView workbookViewId="0">
      <selection activeCell="A2" sqref="A2:K2"/>
    </sheetView>
  </sheetViews>
  <sheetFormatPr baseColWidth="10" defaultRowHeight="15" x14ac:dyDescent="0.25"/>
  <cols>
    <col min="1" max="1" width="26.7109375" bestFit="1" customWidth="1"/>
    <col min="2" max="2" width="9.140625" bestFit="1" customWidth="1"/>
    <col min="3" max="3" width="11" customWidth="1"/>
    <col min="4" max="4" width="9.140625" bestFit="1" customWidth="1"/>
    <col min="5" max="5" width="11" customWidth="1"/>
    <col min="6" max="6" width="9.140625" bestFit="1" customWidth="1"/>
    <col min="7" max="7" width="10.7109375" customWidth="1"/>
    <col min="8" max="40" width="9.140625" bestFit="1" customWidth="1"/>
  </cols>
  <sheetData>
    <row r="1" spans="1:40" s="204" customFormat="1" x14ac:dyDescent="0.25">
      <c r="A1" s="207" t="s">
        <v>273</v>
      </c>
    </row>
    <row r="2" spans="1:40" x14ac:dyDescent="0.25">
      <c r="A2" s="292" t="s">
        <v>428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40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40" s="161" customFormat="1" x14ac:dyDescent="0.25"/>
    <row r="5" spans="1:40" s="161" customFormat="1" x14ac:dyDescent="0.25">
      <c r="A5" s="338" t="s">
        <v>266</v>
      </c>
      <c r="B5" s="262">
        <v>1990</v>
      </c>
      <c r="C5" s="262"/>
      <c r="D5" s="262"/>
      <c r="E5" s="245">
        <v>1992</v>
      </c>
      <c r="F5" s="259"/>
      <c r="G5" s="259"/>
      <c r="H5" s="245">
        <v>1994</v>
      </c>
      <c r="I5" s="259"/>
      <c r="J5" s="259"/>
      <c r="K5" s="245">
        <v>1996</v>
      </c>
      <c r="L5" s="259"/>
      <c r="M5" s="259"/>
      <c r="N5" s="245">
        <v>1998</v>
      </c>
      <c r="O5" s="259"/>
      <c r="P5" s="259"/>
      <c r="Q5" s="262">
        <v>2000</v>
      </c>
      <c r="R5" s="262"/>
      <c r="S5" s="262"/>
      <c r="T5" s="262">
        <v>2003</v>
      </c>
      <c r="U5" s="262"/>
      <c r="V5" s="262"/>
      <c r="W5" s="245">
        <v>2006</v>
      </c>
      <c r="X5" s="259"/>
      <c r="Y5" s="259"/>
      <c r="Z5" s="245">
        <v>2009</v>
      </c>
      <c r="AA5" s="259"/>
      <c r="AB5" s="259"/>
      <c r="AC5" s="245">
        <v>2011</v>
      </c>
      <c r="AD5" s="259"/>
      <c r="AE5" s="259"/>
      <c r="AF5" s="245">
        <v>2013</v>
      </c>
      <c r="AG5" s="259"/>
      <c r="AH5" s="259"/>
      <c r="AI5" s="262">
        <v>2015</v>
      </c>
      <c r="AJ5" s="262"/>
      <c r="AK5" s="262"/>
      <c r="AL5" s="262">
        <v>2017</v>
      </c>
      <c r="AM5" s="262"/>
      <c r="AN5" s="262"/>
    </row>
    <row r="6" spans="1:40" s="161" customFormat="1" x14ac:dyDescent="0.25">
      <c r="A6" s="338"/>
      <c r="B6" s="153" t="s">
        <v>9</v>
      </c>
      <c r="C6" s="153" t="s">
        <v>10</v>
      </c>
      <c r="D6" s="153" t="s">
        <v>8</v>
      </c>
      <c r="E6" s="153" t="s">
        <v>9</v>
      </c>
      <c r="F6" s="153" t="s">
        <v>10</v>
      </c>
      <c r="G6" s="153" t="s">
        <v>8</v>
      </c>
      <c r="H6" s="153" t="s">
        <v>9</v>
      </c>
      <c r="I6" s="153" t="s">
        <v>10</v>
      </c>
      <c r="J6" s="153" t="s">
        <v>8</v>
      </c>
      <c r="K6" s="153" t="s">
        <v>9</v>
      </c>
      <c r="L6" s="153" t="s">
        <v>10</v>
      </c>
      <c r="M6" s="153" t="s">
        <v>8</v>
      </c>
      <c r="N6" s="153" t="s">
        <v>9</v>
      </c>
      <c r="O6" s="153" t="s">
        <v>10</v>
      </c>
      <c r="P6" s="153" t="s">
        <v>8</v>
      </c>
      <c r="Q6" s="153" t="s">
        <v>9</v>
      </c>
      <c r="R6" s="153" t="s">
        <v>10</v>
      </c>
      <c r="S6" s="153" t="s">
        <v>8</v>
      </c>
      <c r="T6" s="153" t="s">
        <v>9</v>
      </c>
      <c r="U6" s="153" t="s">
        <v>10</v>
      </c>
      <c r="V6" s="153" t="s">
        <v>8</v>
      </c>
      <c r="W6" s="153" t="s">
        <v>9</v>
      </c>
      <c r="X6" s="153" t="s">
        <v>10</v>
      </c>
      <c r="Y6" s="153" t="s">
        <v>8</v>
      </c>
      <c r="Z6" s="153" t="s">
        <v>9</v>
      </c>
      <c r="AA6" s="153" t="s">
        <v>10</v>
      </c>
      <c r="AB6" s="153" t="s">
        <v>8</v>
      </c>
      <c r="AC6" s="153" t="s">
        <v>9</v>
      </c>
      <c r="AD6" s="153" t="s">
        <v>10</v>
      </c>
      <c r="AE6" s="153" t="s">
        <v>8</v>
      </c>
      <c r="AF6" s="153" t="s">
        <v>9</v>
      </c>
      <c r="AG6" s="153" t="s">
        <v>10</v>
      </c>
      <c r="AH6" s="153" t="s">
        <v>8</v>
      </c>
      <c r="AI6" s="153" t="s">
        <v>9</v>
      </c>
      <c r="AJ6" s="153" t="s">
        <v>10</v>
      </c>
      <c r="AK6" s="153" t="s">
        <v>8</v>
      </c>
      <c r="AL6" s="153" t="s">
        <v>9</v>
      </c>
      <c r="AM6" s="153" t="s">
        <v>10</v>
      </c>
      <c r="AN6" s="153" t="s">
        <v>8</v>
      </c>
    </row>
    <row r="7" spans="1:40" s="161" customFormat="1" x14ac:dyDescent="0.25">
      <c r="A7" s="156" t="s">
        <v>268</v>
      </c>
      <c r="B7" s="5">
        <v>1136344</v>
      </c>
      <c r="C7" s="5">
        <v>1269529</v>
      </c>
      <c r="D7" s="5">
        <f>C7+B7</f>
        <v>2405873</v>
      </c>
      <c r="E7" s="5">
        <v>1029924</v>
      </c>
      <c r="F7" s="5">
        <v>1173205</v>
      </c>
      <c r="G7" s="5">
        <f>F7+E7</f>
        <v>2203129</v>
      </c>
      <c r="H7" s="5">
        <v>1035040</v>
      </c>
      <c r="I7" s="5">
        <v>1141386</v>
      </c>
      <c r="J7" s="5">
        <f>I7+H7</f>
        <v>2176426</v>
      </c>
      <c r="K7" s="5">
        <v>934708</v>
      </c>
      <c r="L7" s="5">
        <v>1062003</v>
      </c>
      <c r="M7" s="5">
        <f>L7+K7</f>
        <v>1996711</v>
      </c>
      <c r="N7" s="5">
        <v>1000647</v>
      </c>
      <c r="O7" s="5">
        <v>1135223</v>
      </c>
      <c r="P7" s="5">
        <f>N7+O7</f>
        <v>2135870</v>
      </c>
      <c r="Q7" s="5">
        <v>1070170</v>
      </c>
      <c r="R7" s="5">
        <v>1206546</v>
      </c>
      <c r="S7" s="5">
        <f>Q7+R7</f>
        <v>2276716</v>
      </c>
      <c r="T7" s="5">
        <v>1253371</v>
      </c>
      <c r="U7" s="5">
        <v>1373751</v>
      </c>
      <c r="V7" s="5">
        <f>T7+U7</f>
        <v>2627122</v>
      </c>
      <c r="W7" s="5">
        <v>1433339</v>
      </c>
      <c r="X7" s="5">
        <v>1538695</v>
      </c>
      <c r="Y7" s="5">
        <f>W7+X7</f>
        <v>2972034</v>
      </c>
      <c r="Z7" s="5">
        <v>1510672</v>
      </c>
      <c r="AA7" s="5">
        <v>1631474</v>
      </c>
      <c r="AB7" s="5">
        <f>Z7+AA7</f>
        <v>3142146</v>
      </c>
      <c r="AC7" s="5">
        <v>1613857</v>
      </c>
      <c r="AD7" s="5">
        <v>1772605</v>
      </c>
      <c r="AE7" s="5">
        <f>AC7+AD7</f>
        <v>3386462</v>
      </c>
      <c r="AF7" s="5">
        <v>1520423</v>
      </c>
      <c r="AG7" s="5">
        <v>1664697</v>
      </c>
      <c r="AH7" s="5">
        <v>1376522</v>
      </c>
      <c r="AI7" s="5">
        <v>1490634</v>
      </c>
      <c r="AJ7" s="5">
        <v>1652804</v>
      </c>
      <c r="AK7" s="5">
        <f>AI7+AJ7</f>
        <v>3143438</v>
      </c>
      <c r="AL7" s="5">
        <v>1508827</v>
      </c>
      <c r="AM7" s="5">
        <v>1643330</v>
      </c>
      <c r="AN7" s="5">
        <f>AL7+AM7</f>
        <v>3152157</v>
      </c>
    </row>
    <row r="8" spans="1:40" s="161" customFormat="1" x14ac:dyDescent="0.25">
      <c r="A8" s="156" t="s">
        <v>269</v>
      </c>
      <c r="B8" s="5">
        <v>33254</v>
      </c>
      <c r="C8" s="5">
        <v>37504</v>
      </c>
      <c r="D8" s="5">
        <f t="shared" ref="D8:D12" si="0">C8+B8</f>
        <v>70758</v>
      </c>
      <c r="E8" s="5">
        <v>35146</v>
      </c>
      <c r="F8" s="5">
        <v>44663</v>
      </c>
      <c r="G8" s="5">
        <f t="shared" ref="G8:G12" si="1">F8+E8</f>
        <v>79809</v>
      </c>
      <c r="H8" s="5">
        <v>38550</v>
      </c>
      <c r="I8" s="5">
        <v>33924</v>
      </c>
      <c r="J8" s="5">
        <f t="shared" ref="J8:J12" si="2">I8+H8</f>
        <v>72474</v>
      </c>
      <c r="K8" s="5">
        <v>53336</v>
      </c>
      <c r="L8" s="5">
        <v>44372</v>
      </c>
      <c r="M8" s="5">
        <f t="shared" ref="M8:M12" si="3">L8+K8</f>
        <v>97708</v>
      </c>
      <c r="N8" s="5">
        <v>51891</v>
      </c>
      <c r="O8" s="5">
        <v>40504</v>
      </c>
      <c r="P8" s="5">
        <f t="shared" ref="P8:P12" si="4">N8+O8</f>
        <v>92395</v>
      </c>
      <c r="Q8" s="5">
        <v>60600</v>
      </c>
      <c r="R8" s="5">
        <v>50956</v>
      </c>
      <c r="S8" s="5">
        <f t="shared" ref="S8:S12" si="5">Q8+R8</f>
        <v>111556</v>
      </c>
      <c r="T8" s="5">
        <v>56108</v>
      </c>
      <c r="U8" s="5">
        <v>46480</v>
      </c>
      <c r="V8" s="5">
        <f t="shared" ref="V8:V12" si="6">T8+U8</f>
        <v>102588</v>
      </c>
      <c r="W8" s="5">
        <v>58527</v>
      </c>
      <c r="X8" s="5">
        <v>48970</v>
      </c>
      <c r="Y8" s="5">
        <f t="shared" ref="Y8:Y12" si="7">W8+X8</f>
        <v>107497</v>
      </c>
      <c r="Z8" s="5">
        <v>46151</v>
      </c>
      <c r="AA8" s="5">
        <v>41543</v>
      </c>
      <c r="AB8" s="5">
        <f t="shared" ref="AB8:AB12" si="8">Z8+AA8</f>
        <v>87694</v>
      </c>
      <c r="AC8" s="5">
        <v>43335</v>
      </c>
      <c r="AD8" s="5">
        <v>28624</v>
      </c>
      <c r="AE8" s="5">
        <f t="shared" ref="AE8:AE12" si="9">AC8+AD8</f>
        <v>71959</v>
      </c>
      <c r="AF8" s="5">
        <v>42556</v>
      </c>
      <c r="AG8" s="5">
        <v>34592</v>
      </c>
      <c r="AH8" s="5">
        <v>1638592</v>
      </c>
      <c r="AI8" s="5">
        <v>50121</v>
      </c>
      <c r="AJ8" s="5">
        <v>38733</v>
      </c>
      <c r="AK8" s="5">
        <f t="shared" ref="AK8:AK12" si="10">AI8+AJ8</f>
        <v>88854</v>
      </c>
      <c r="AL8" s="5">
        <v>43044</v>
      </c>
      <c r="AM8" s="5">
        <v>30284</v>
      </c>
      <c r="AN8" s="5">
        <f t="shared" ref="AN8:AN12" si="11">AL8+AM8</f>
        <v>73328</v>
      </c>
    </row>
    <row r="9" spans="1:40" s="161" customFormat="1" x14ac:dyDescent="0.25">
      <c r="A9" s="156" t="s">
        <v>131</v>
      </c>
      <c r="B9" s="5">
        <v>284609</v>
      </c>
      <c r="C9" s="5">
        <v>290823</v>
      </c>
      <c r="D9" s="5">
        <f t="shared" si="0"/>
        <v>575432</v>
      </c>
      <c r="E9" s="5">
        <v>400551</v>
      </c>
      <c r="F9" s="5">
        <v>381231</v>
      </c>
      <c r="G9" s="5">
        <f t="shared" si="1"/>
        <v>781782</v>
      </c>
      <c r="H9" s="5">
        <v>474798</v>
      </c>
      <c r="I9" s="5">
        <v>477259</v>
      </c>
      <c r="J9" s="5">
        <f t="shared" si="2"/>
        <v>952057</v>
      </c>
      <c r="K9" s="5">
        <v>515394</v>
      </c>
      <c r="L9" s="5">
        <v>476345</v>
      </c>
      <c r="M9" s="5">
        <f t="shared" si="3"/>
        <v>991739</v>
      </c>
      <c r="N9" s="5">
        <v>454076</v>
      </c>
      <c r="O9" s="5">
        <v>456096</v>
      </c>
      <c r="P9" s="5">
        <f t="shared" si="4"/>
        <v>910172</v>
      </c>
      <c r="Q9" s="5">
        <v>389093</v>
      </c>
      <c r="R9" s="5">
        <v>374166</v>
      </c>
      <c r="S9" s="5">
        <f t="shared" si="5"/>
        <v>763259</v>
      </c>
      <c r="T9" s="5">
        <v>345772</v>
      </c>
      <c r="U9" s="5">
        <v>311806</v>
      </c>
      <c r="V9" s="5">
        <f t="shared" si="6"/>
        <v>657578</v>
      </c>
      <c r="W9" s="5">
        <v>317631</v>
      </c>
      <c r="X9" s="5">
        <v>283684</v>
      </c>
      <c r="Y9" s="5">
        <f t="shared" si="7"/>
        <v>601315</v>
      </c>
      <c r="Z9" s="5">
        <v>306209</v>
      </c>
      <c r="AA9" s="5">
        <v>274725</v>
      </c>
      <c r="AB9" s="5">
        <f t="shared" si="8"/>
        <v>580934</v>
      </c>
      <c r="AC9" s="5">
        <v>344652</v>
      </c>
      <c r="AD9" s="5">
        <v>287220</v>
      </c>
      <c r="AE9" s="5">
        <f t="shared" si="9"/>
        <v>631872</v>
      </c>
      <c r="AF9" s="5">
        <v>348560</v>
      </c>
      <c r="AG9" s="5">
        <v>301026</v>
      </c>
      <c r="AH9" s="5">
        <v>319089</v>
      </c>
      <c r="AI9" s="5">
        <v>392173</v>
      </c>
      <c r="AJ9" s="5">
        <v>322729</v>
      </c>
      <c r="AK9" s="5">
        <f t="shared" si="10"/>
        <v>714902</v>
      </c>
      <c r="AL9" s="5">
        <v>344229</v>
      </c>
      <c r="AM9" s="5">
        <v>284124</v>
      </c>
      <c r="AN9" s="5">
        <f t="shared" si="11"/>
        <v>628353</v>
      </c>
    </row>
    <row r="10" spans="1:40" s="161" customFormat="1" x14ac:dyDescent="0.25">
      <c r="A10" s="156" t="s">
        <v>267</v>
      </c>
      <c r="B10" s="5">
        <v>292662</v>
      </c>
      <c r="C10" s="5">
        <v>257965</v>
      </c>
      <c r="D10" s="5">
        <f t="shared" si="0"/>
        <v>550627</v>
      </c>
      <c r="E10" s="5">
        <v>295513</v>
      </c>
      <c r="F10" s="5">
        <v>247069</v>
      </c>
      <c r="G10" s="5">
        <f t="shared" si="1"/>
        <v>542582</v>
      </c>
      <c r="H10" s="5">
        <v>211541</v>
      </c>
      <c r="I10" s="5">
        <v>173793</v>
      </c>
      <c r="J10" s="5">
        <f t="shared" si="2"/>
        <v>385334</v>
      </c>
      <c r="K10" s="5">
        <v>296813</v>
      </c>
      <c r="L10" s="5">
        <v>234910</v>
      </c>
      <c r="M10" s="5">
        <f t="shared" si="3"/>
        <v>531723</v>
      </c>
      <c r="N10" s="5">
        <v>323733</v>
      </c>
      <c r="O10" s="5">
        <v>240568</v>
      </c>
      <c r="P10" s="5">
        <f t="shared" si="4"/>
        <v>564301</v>
      </c>
      <c r="Q10" s="5">
        <v>304029</v>
      </c>
      <c r="R10" s="5">
        <v>212773</v>
      </c>
      <c r="S10" s="5">
        <f t="shared" si="5"/>
        <v>516802</v>
      </c>
      <c r="T10" s="5">
        <v>259417</v>
      </c>
      <c r="U10" s="5">
        <v>167005</v>
      </c>
      <c r="V10" s="5">
        <f t="shared" si="6"/>
        <v>426422</v>
      </c>
      <c r="W10" s="5">
        <v>176514</v>
      </c>
      <c r="X10" s="5">
        <v>114346</v>
      </c>
      <c r="Y10" s="5">
        <f t="shared" si="7"/>
        <v>290860</v>
      </c>
      <c r="Z10" s="5">
        <v>126608</v>
      </c>
      <c r="AA10" s="5">
        <v>91389</v>
      </c>
      <c r="AB10" s="5">
        <f t="shared" si="8"/>
        <v>217997</v>
      </c>
      <c r="AC10" s="5">
        <v>90670</v>
      </c>
      <c r="AD10" s="5">
        <v>61584</v>
      </c>
      <c r="AE10" s="5">
        <f t="shared" si="9"/>
        <v>152254</v>
      </c>
      <c r="AF10" s="5">
        <v>88464</v>
      </c>
      <c r="AG10" s="5">
        <v>67554</v>
      </c>
      <c r="AH10" s="5">
        <v>207235</v>
      </c>
      <c r="AI10" s="5">
        <v>106178</v>
      </c>
      <c r="AJ10" s="5">
        <v>84272</v>
      </c>
      <c r="AK10" s="5">
        <f t="shared" si="10"/>
        <v>190450</v>
      </c>
      <c r="AL10" s="5">
        <v>105752</v>
      </c>
      <c r="AM10" s="5">
        <v>71049</v>
      </c>
      <c r="AN10" s="5">
        <f t="shared" si="11"/>
        <v>176801</v>
      </c>
    </row>
    <row r="11" spans="1:40" s="161" customFormat="1" x14ac:dyDescent="0.25">
      <c r="A11" s="156" t="s">
        <v>124</v>
      </c>
      <c r="B11" s="5">
        <v>24698</v>
      </c>
      <c r="C11" s="5">
        <v>22251</v>
      </c>
      <c r="D11" s="5">
        <f t="shared" si="0"/>
        <v>46949</v>
      </c>
      <c r="E11" s="5">
        <v>11802</v>
      </c>
      <c r="F11" s="5">
        <v>13086</v>
      </c>
      <c r="G11" s="5">
        <f t="shared" si="1"/>
        <v>24888</v>
      </c>
      <c r="H11" s="5">
        <v>14273</v>
      </c>
      <c r="I11" s="5">
        <v>13350</v>
      </c>
      <c r="J11" s="5">
        <f t="shared" si="2"/>
        <v>27623</v>
      </c>
      <c r="K11" s="5">
        <v>10830</v>
      </c>
      <c r="L11" s="5">
        <v>10772</v>
      </c>
      <c r="M11" s="5">
        <f t="shared" si="3"/>
        <v>21602</v>
      </c>
      <c r="N11" s="5">
        <v>8019</v>
      </c>
      <c r="O11" s="5">
        <v>6893</v>
      </c>
      <c r="P11" s="5">
        <f t="shared" si="4"/>
        <v>14912</v>
      </c>
      <c r="Q11" s="5">
        <v>16002</v>
      </c>
      <c r="R11" s="5">
        <v>6730</v>
      </c>
      <c r="S11" s="5">
        <f t="shared" si="5"/>
        <v>22732</v>
      </c>
      <c r="T11" s="5">
        <v>4972</v>
      </c>
      <c r="U11" s="5">
        <v>2883</v>
      </c>
      <c r="V11" s="5">
        <f t="shared" si="6"/>
        <v>7855</v>
      </c>
      <c r="W11" s="5">
        <v>11137</v>
      </c>
      <c r="X11" s="5">
        <v>9938</v>
      </c>
      <c r="Y11" s="5">
        <f t="shared" si="7"/>
        <v>21075</v>
      </c>
      <c r="Z11" s="5">
        <v>11049</v>
      </c>
      <c r="AA11" s="5">
        <v>10541</v>
      </c>
      <c r="AB11" s="5">
        <f t="shared" si="8"/>
        <v>21590</v>
      </c>
      <c r="AC11" s="5">
        <v>16412</v>
      </c>
      <c r="AD11" s="5">
        <v>13023</v>
      </c>
      <c r="AE11" s="5">
        <f t="shared" si="9"/>
        <v>29435</v>
      </c>
      <c r="AF11" s="5">
        <v>28450</v>
      </c>
      <c r="AG11" s="5">
        <v>13770</v>
      </c>
      <c r="AH11" s="5">
        <v>82975</v>
      </c>
      <c r="AI11" s="5">
        <v>14644</v>
      </c>
      <c r="AJ11" s="5">
        <v>9214</v>
      </c>
      <c r="AK11" s="5">
        <f t="shared" si="10"/>
        <v>23858</v>
      </c>
      <c r="AL11" s="5">
        <v>16304</v>
      </c>
      <c r="AM11" s="5">
        <v>13829</v>
      </c>
      <c r="AN11" s="5">
        <f t="shared" si="11"/>
        <v>30133</v>
      </c>
    </row>
    <row r="12" spans="1:40" s="161" customFormat="1" x14ac:dyDescent="0.25">
      <c r="A12" s="156" t="s">
        <v>125</v>
      </c>
      <c r="B12" s="5">
        <v>37304</v>
      </c>
      <c r="C12" s="5">
        <v>33712</v>
      </c>
      <c r="D12" s="5">
        <f t="shared" si="0"/>
        <v>71016</v>
      </c>
      <c r="E12" s="5">
        <v>38894</v>
      </c>
      <c r="F12" s="5">
        <v>35521</v>
      </c>
      <c r="G12" s="5">
        <f t="shared" si="1"/>
        <v>74415</v>
      </c>
      <c r="H12" s="5">
        <v>39203</v>
      </c>
      <c r="I12" s="5">
        <v>30066</v>
      </c>
      <c r="J12" s="5">
        <f t="shared" si="2"/>
        <v>69269</v>
      </c>
      <c r="K12" s="5">
        <v>31263</v>
      </c>
      <c r="L12" s="5">
        <v>23704</v>
      </c>
      <c r="M12" s="5">
        <f t="shared" si="3"/>
        <v>54967</v>
      </c>
      <c r="N12" s="5">
        <v>33341</v>
      </c>
      <c r="O12" s="5">
        <v>18691</v>
      </c>
      <c r="P12" s="5">
        <f t="shared" si="4"/>
        <v>52032</v>
      </c>
      <c r="Q12" s="5">
        <v>23172</v>
      </c>
      <c r="R12" s="5">
        <v>11518</v>
      </c>
      <c r="S12" s="5">
        <f t="shared" si="5"/>
        <v>34690</v>
      </c>
      <c r="T12" s="5">
        <v>34878</v>
      </c>
      <c r="U12" s="5">
        <v>27418</v>
      </c>
      <c r="V12" s="5">
        <f t="shared" si="6"/>
        <v>62296</v>
      </c>
      <c r="W12" s="5">
        <v>51798</v>
      </c>
      <c r="X12" s="5">
        <v>28214</v>
      </c>
      <c r="Y12" s="5">
        <f t="shared" si="7"/>
        <v>80012</v>
      </c>
      <c r="Z12" s="5">
        <v>63662</v>
      </c>
      <c r="AA12" s="5">
        <v>38597</v>
      </c>
      <c r="AB12" s="5">
        <f t="shared" si="8"/>
        <v>102259</v>
      </c>
      <c r="AC12" s="5">
        <v>39523</v>
      </c>
      <c r="AD12" s="5">
        <v>24317</v>
      </c>
      <c r="AE12" s="5">
        <f t="shared" si="9"/>
        <v>63840</v>
      </c>
      <c r="AF12" s="5">
        <v>65603</v>
      </c>
      <c r="AG12" s="5">
        <v>32046</v>
      </c>
      <c r="AH12" s="5">
        <v>583328</v>
      </c>
      <c r="AI12" s="5">
        <v>60135</v>
      </c>
      <c r="AJ12" s="5">
        <v>41282</v>
      </c>
      <c r="AK12" s="5">
        <f t="shared" si="10"/>
        <v>101417</v>
      </c>
      <c r="AL12" s="5">
        <v>59097</v>
      </c>
      <c r="AM12" s="5">
        <v>42078</v>
      </c>
      <c r="AN12" s="5">
        <f t="shared" si="11"/>
        <v>101175</v>
      </c>
    </row>
    <row r="13" spans="1:40" s="161" customFormat="1" x14ac:dyDescent="0.25">
      <c r="A13" s="156" t="s">
        <v>8</v>
      </c>
      <c r="B13" s="5">
        <f>SUM(B7:B12)</f>
        <v>1808871</v>
      </c>
      <c r="C13" s="5">
        <f t="shared" ref="C13:AN13" si="12">SUM(C7:C12)</f>
        <v>1911784</v>
      </c>
      <c r="D13" s="5">
        <f t="shared" si="12"/>
        <v>3720655</v>
      </c>
      <c r="E13" s="5">
        <f t="shared" si="12"/>
        <v>1811830</v>
      </c>
      <c r="F13" s="5">
        <f t="shared" si="12"/>
        <v>1894775</v>
      </c>
      <c r="G13" s="5">
        <f t="shared" si="12"/>
        <v>3706605</v>
      </c>
      <c r="H13" s="5">
        <f t="shared" si="12"/>
        <v>1813405</v>
      </c>
      <c r="I13" s="5">
        <f t="shared" si="12"/>
        <v>1869778</v>
      </c>
      <c r="J13" s="5">
        <f t="shared" si="12"/>
        <v>3683183</v>
      </c>
      <c r="K13" s="5">
        <f t="shared" si="12"/>
        <v>1842344</v>
      </c>
      <c r="L13" s="5">
        <f t="shared" si="12"/>
        <v>1852106</v>
      </c>
      <c r="M13" s="5">
        <f t="shared" si="12"/>
        <v>3694450</v>
      </c>
      <c r="N13" s="5">
        <f t="shared" si="12"/>
        <v>1871707</v>
      </c>
      <c r="O13" s="5">
        <f t="shared" si="12"/>
        <v>1897975</v>
      </c>
      <c r="P13" s="5">
        <f t="shared" si="12"/>
        <v>3769682</v>
      </c>
      <c r="Q13" s="5">
        <f t="shared" si="12"/>
        <v>1863066</v>
      </c>
      <c r="R13" s="5">
        <f t="shared" si="12"/>
        <v>1862689</v>
      </c>
      <c r="S13" s="5">
        <f t="shared" si="12"/>
        <v>3725755</v>
      </c>
      <c r="T13" s="5">
        <f t="shared" si="12"/>
        <v>1954518</v>
      </c>
      <c r="U13" s="5">
        <f t="shared" si="12"/>
        <v>1929343</v>
      </c>
      <c r="V13" s="5">
        <f t="shared" si="12"/>
        <v>3883861</v>
      </c>
      <c r="W13" s="5">
        <f t="shared" si="12"/>
        <v>2048946</v>
      </c>
      <c r="X13" s="5">
        <f t="shared" si="12"/>
        <v>2023847</v>
      </c>
      <c r="Y13" s="5">
        <f t="shared" si="12"/>
        <v>4072793</v>
      </c>
      <c r="Z13" s="5">
        <f t="shared" si="12"/>
        <v>2064351</v>
      </c>
      <c r="AA13" s="5">
        <f t="shared" si="12"/>
        <v>2088269</v>
      </c>
      <c r="AB13" s="5">
        <f t="shared" si="12"/>
        <v>4152620</v>
      </c>
      <c r="AC13" s="5">
        <f t="shared" si="12"/>
        <v>2148449</v>
      </c>
      <c r="AD13" s="5">
        <f t="shared" si="12"/>
        <v>2187373</v>
      </c>
      <c r="AE13" s="5">
        <f t="shared" si="12"/>
        <v>4335822</v>
      </c>
      <c r="AF13" s="5">
        <f t="shared" si="12"/>
        <v>2094056</v>
      </c>
      <c r="AG13" s="5">
        <f t="shared" si="12"/>
        <v>2113685</v>
      </c>
      <c r="AH13" s="5">
        <f t="shared" si="12"/>
        <v>4207741</v>
      </c>
      <c r="AI13" s="5">
        <f t="shared" si="12"/>
        <v>2113885</v>
      </c>
      <c r="AJ13" s="5">
        <f t="shared" si="12"/>
        <v>2149034</v>
      </c>
      <c r="AK13" s="5">
        <f t="shared" si="12"/>
        <v>4262919</v>
      </c>
      <c r="AL13" s="5">
        <f t="shared" si="12"/>
        <v>2077253</v>
      </c>
      <c r="AM13" s="5">
        <f t="shared" si="12"/>
        <v>2084694</v>
      </c>
      <c r="AN13" s="5">
        <f t="shared" si="12"/>
        <v>4161947</v>
      </c>
    </row>
    <row r="14" spans="1:40" s="161" customFormat="1" x14ac:dyDescent="0.25">
      <c r="A14" s="235" t="s">
        <v>214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</row>
    <row r="15" spans="1:40" s="161" customFormat="1" x14ac:dyDescent="0.25"/>
    <row r="16" spans="1:40" s="161" customFormat="1" x14ac:dyDescent="0.25">
      <c r="A16" s="292" t="s">
        <v>429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40" x14ac:dyDescent="0.25">
      <c r="A17" s="232" t="s">
        <v>197</v>
      </c>
      <c r="B17" s="232"/>
      <c r="C17" s="232"/>
      <c r="D17" s="232"/>
      <c r="E17" s="232"/>
      <c r="F17" s="232"/>
      <c r="G17" s="232"/>
      <c r="H17" s="232"/>
      <c r="I17" s="232"/>
      <c r="J17" s="232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</row>
    <row r="18" spans="1:40" x14ac:dyDescent="0.2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</row>
    <row r="19" spans="1:40" x14ac:dyDescent="0.25">
      <c r="A19" s="338" t="s">
        <v>266</v>
      </c>
      <c r="B19" s="262">
        <v>1990</v>
      </c>
      <c r="C19" s="262"/>
      <c r="D19" s="262"/>
      <c r="E19" s="245">
        <v>1992</v>
      </c>
      <c r="F19" s="259"/>
      <c r="G19" s="259"/>
      <c r="H19" s="245">
        <v>1994</v>
      </c>
      <c r="I19" s="259"/>
      <c r="J19" s="259"/>
      <c r="K19" s="245">
        <v>1996</v>
      </c>
      <c r="L19" s="259"/>
      <c r="M19" s="259"/>
      <c r="N19" s="245">
        <v>1998</v>
      </c>
      <c r="O19" s="259"/>
      <c r="P19" s="259"/>
      <c r="Q19" s="262">
        <v>2000</v>
      </c>
      <c r="R19" s="262"/>
      <c r="S19" s="262"/>
      <c r="T19" s="262">
        <v>2003</v>
      </c>
      <c r="U19" s="262"/>
      <c r="V19" s="262"/>
      <c r="W19" s="245">
        <v>2006</v>
      </c>
      <c r="X19" s="259"/>
      <c r="Y19" s="259"/>
      <c r="Z19" s="245">
        <v>2009</v>
      </c>
      <c r="AA19" s="259"/>
      <c r="AB19" s="259"/>
      <c r="AC19" s="245">
        <v>2011</v>
      </c>
      <c r="AD19" s="259"/>
      <c r="AE19" s="259"/>
      <c r="AF19" s="245">
        <v>2013</v>
      </c>
      <c r="AG19" s="259"/>
      <c r="AH19" s="259"/>
      <c r="AI19" s="262">
        <v>2015</v>
      </c>
      <c r="AJ19" s="262"/>
      <c r="AK19" s="262"/>
      <c r="AL19" s="262">
        <v>2017</v>
      </c>
      <c r="AM19" s="262"/>
      <c r="AN19" s="262"/>
    </row>
    <row r="20" spans="1:40" x14ac:dyDescent="0.25">
      <c r="A20" s="338"/>
      <c r="B20" s="153" t="s">
        <v>9</v>
      </c>
      <c r="C20" s="153" t="s">
        <v>10</v>
      </c>
      <c r="D20" s="153" t="s">
        <v>8</v>
      </c>
      <c r="E20" s="153" t="s">
        <v>9</v>
      </c>
      <c r="F20" s="153" t="s">
        <v>10</v>
      </c>
      <c r="G20" s="153" t="s">
        <v>8</v>
      </c>
      <c r="H20" s="153" t="s">
        <v>9</v>
      </c>
      <c r="I20" s="153" t="s">
        <v>10</v>
      </c>
      <c r="J20" s="153" t="s">
        <v>8</v>
      </c>
      <c r="K20" s="153" t="s">
        <v>9</v>
      </c>
      <c r="L20" s="153" t="s">
        <v>10</v>
      </c>
      <c r="M20" s="153" t="s">
        <v>8</v>
      </c>
      <c r="N20" s="153" t="s">
        <v>9</v>
      </c>
      <c r="O20" s="153" t="s">
        <v>10</v>
      </c>
      <c r="P20" s="153" t="s">
        <v>8</v>
      </c>
      <c r="Q20" s="153" t="s">
        <v>9</v>
      </c>
      <c r="R20" s="153" t="s">
        <v>10</v>
      </c>
      <c r="S20" s="153" t="s">
        <v>8</v>
      </c>
      <c r="T20" s="153" t="s">
        <v>9</v>
      </c>
      <c r="U20" s="153" t="s">
        <v>10</v>
      </c>
      <c r="V20" s="153" t="s">
        <v>8</v>
      </c>
      <c r="W20" s="153" t="s">
        <v>9</v>
      </c>
      <c r="X20" s="153" t="s">
        <v>10</v>
      </c>
      <c r="Y20" s="153" t="s">
        <v>8</v>
      </c>
      <c r="Z20" s="153" t="s">
        <v>9</v>
      </c>
      <c r="AA20" s="153" t="s">
        <v>10</v>
      </c>
      <c r="AB20" s="153" t="s">
        <v>8</v>
      </c>
      <c r="AC20" s="153" t="s">
        <v>9</v>
      </c>
      <c r="AD20" s="153" t="s">
        <v>10</v>
      </c>
      <c r="AE20" s="153" t="s">
        <v>8</v>
      </c>
      <c r="AF20" s="153" t="s">
        <v>9</v>
      </c>
      <c r="AG20" s="153" t="s">
        <v>10</v>
      </c>
      <c r="AH20" s="153" t="s">
        <v>8</v>
      </c>
      <c r="AI20" s="153" t="s">
        <v>9</v>
      </c>
      <c r="AJ20" s="153" t="s">
        <v>10</v>
      </c>
      <c r="AK20" s="153" t="s">
        <v>8</v>
      </c>
      <c r="AL20" s="153" t="s">
        <v>9</v>
      </c>
      <c r="AM20" s="153" t="s">
        <v>10</v>
      </c>
      <c r="AN20" s="153" t="s">
        <v>8</v>
      </c>
    </row>
    <row r="21" spans="1:40" x14ac:dyDescent="0.25">
      <c r="A21" s="156" t="s">
        <v>268</v>
      </c>
      <c r="B21" s="5">
        <v>9989</v>
      </c>
      <c r="C21" s="5">
        <v>10802</v>
      </c>
      <c r="D21" s="5">
        <f>C21+B21</f>
        <v>20791</v>
      </c>
      <c r="E21" s="5">
        <v>12004</v>
      </c>
      <c r="F21" s="5">
        <v>13057</v>
      </c>
      <c r="G21" s="5">
        <f>F21+E21</f>
        <v>25061</v>
      </c>
      <c r="H21" s="5">
        <v>15029</v>
      </c>
      <c r="I21" s="5">
        <v>16328</v>
      </c>
      <c r="J21" s="5">
        <f>I21+H21</f>
        <v>31357</v>
      </c>
      <c r="K21" s="5">
        <v>10157</v>
      </c>
      <c r="L21" s="5">
        <v>11335</v>
      </c>
      <c r="M21" s="5">
        <f>L21+K21</f>
        <v>21492</v>
      </c>
      <c r="N21" s="5">
        <v>14275</v>
      </c>
      <c r="O21" s="5">
        <v>16294</v>
      </c>
      <c r="P21" s="5">
        <f>N21+O21</f>
        <v>30569</v>
      </c>
      <c r="Q21" s="5">
        <v>21084</v>
      </c>
      <c r="R21" s="5">
        <v>23311</v>
      </c>
      <c r="S21" s="5">
        <f>Q21+R21</f>
        <v>44395</v>
      </c>
      <c r="T21" s="5">
        <v>23110</v>
      </c>
      <c r="U21" s="5">
        <v>24680</v>
      </c>
      <c r="V21" s="5">
        <f>T21+U21</f>
        <v>47790</v>
      </c>
      <c r="W21" s="5">
        <v>25607</v>
      </c>
      <c r="X21" s="5">
        <v>26771</v>
      </c>
      <c r="Y21" s="5">
        <f>W21+X21</f>
        <v>52378</v>
      </c>
      <c r="Z21" s="5">
        <v>24235</v>
      </c>
      <c r="AA21" s="5">
        <v>25463</v>
      </c>
      <c r="AB21" s="5">
        <f>Z21+AA21</f>
        <v>49698</v>
      </c>
      <c r="AC21" s="5">
        <v>18946</v>
      </c>
      <c r="AD21" s="5">
        <v>20709</v>
      </c>
      <c r="AE21" s="5">
        <f>AC21+AD21</f>
        <v>39655</v>
      </c>
      <c r="AF21" s="5">
        <v>20054</v>
      </c>
      <c r="AG21" s="5">
        <v>21936</v>
      </c>
      <c r="AH21" s="5">
        <f>AF21+AG21</f>
        <v>41990</v>
      </c>
      <c r="AI21" s="5">
        <v>23183</v>
      </c>
      <c r="AJ21" s="5">
        <v>25165</v>
      </c>
      <c r="AK21" s="5">
        <f>AI21+AJ21</f>
        <v>48348</v>
      </c>
      <c r="AL21" s="5">
        <v>18263</v>
      </c>
      <c r="AM21" s="5">
        <v>19721</v>
      </c>
      <c r="AN21" s="5">
        <f>AL21+AM21</f>
        <v>37984</v>
      </c>
    </row>
    <row r="22" spans="1:40" x14ac:dyDescent="0.25">
      <c r="A22" s="156" t="s">
        <v>269</v>
      </c>
      <c r="B22" s="5">
        <v>237</v>
      </c>
      <c r="C22" s="5">
        <v>246</v>
      </c>
      <c r="D22" s="5">
        <f t="shared" ref="D22:D26" si="13">C22+B22</f>
        <v>483</v>
      </c>
      <c r="E22" s="5">
        <v>273</v>
      </c>
      <c r="F22" s="5">
        <v>330</v>
      </c>
      <c r="G22" s="5">
        <f t="shared" ref="G22:G26" si="14">F22+E22</f>
        <v>603</v>
      </c>
      <c r="H22" s="5">
        <v>318</v>
      </c>
      <c r="I22" s="5">
        <v>287</v>
      </c>
      <c r="J22" s="5">
        <f t="shared" ref="J22:J26" si="15">I22+H22</f>
        <v>605</v>
      </c>
      <c r="K22" s="5">
        <v>396</v>
      </c>
      <c r="L22" s="5">
        <v>321</v>
      </c>
      <c r="M22" s="5">
        <f t="shared" ref="M22:M26" si="16">L22+K22</f>
        <v>717</v>
      </c>
      <c r="N22" s="5">
        <v>450</v>
      </c>
      <c r="O22" s="5">
        <v>370</v>
      </c>
      <c r="P22" s="5">
        <f t="shared" ref="P22:P26" si="17">N22+O22</f>
        <v>820</v>
      </c>
      <c r="Q22" s="5">
        <v>626</v>
      </c>
      <c r="R22" s="5">
        <v>461</v>
      </c>
      <c r="S22" s="5">
        <f t="shared" ref="S22:S26" si="18">Q22+R22</f>
        <v>1087</v>
      </c>
      <c r="T22" s="5">
        <v>517</v>
      </c>
      <c r="U22" s="5">
        <v>417</v>
      </c>
      <c r="V22" s="5">
        <f t="shared" ref="V22:V26" si="19">T22+U22</f>
        <v>934</v>
      </c>
      <c r="W22" s="5">
        <v>571</v>
      </c>
      <c r="X22" s="5">
        <v>492</v>
      </c>
      <c r="Y22" s="5">
        <f t="shared" ref="Y22:Y26" si="20">W22+X22</f>
        <v>1063</v>
      </c>
      <c r="Z22" s="5">
        <v>431</v>
      </c>
      <c r="AA22" s="5">
        <v>368</v>
      </c>
      <c r="AB22" s="5">
        <f t="shared" ref="AB22:AB26" si="21">Z22+AA22</f>
        <v>799</v>
      </c>
      <c r="AC22" s="5">
        <v>554</v>
      </c>
      <c r="AD22" s="5">
        <v>359</v>
      </c>
      <c r="AE22" s="5">
        <f t="shared" ref="AE22:AE26" si="22">AC22+AD22</f>
        <v>913</v>
      </c>
      <c r="AF22" s="5">
        <v>572</v>
      </c>
      <c r="AG22" s="5">
        <v>458</v>
      </c>
      <c r="AH22" s="5">
        <f t="shared" ref="AH22:AH26" si="23">AF22+AG22</f>
        <v>1030</v>
      </c>
      <c r="AI22" s="5">
        <v>687</v>
      </c>
      <c r="AJ22" s="5">
        <v>456</v>
      </c>
      <c r="AK22" s="5">
        <f t="shared" ref="AK22:AK26" si="24">AI22+AJ22</f>
        <v>1143</v>
      </c>
      <c r="AL22" s="5">
        <v>550</v>
      </c>
      <c r="AM22" s="5">
        <v>397</v>
      </c>
      <c r="AN22" s="5">
        <f t="shared" ref="AN22:AN26" si="25">AL22+AM22</f>
        <v>947</v>
      </c>
    </row>
    <row r="23" spans="1:40" x14ac:dyDescent="0.25">
      <c r="A23" s="156" t="s">
        <v>131</v>
      </c>
      <c r="B23" s="5">
        <v>1796</v>
      </c>
      <c r="C23" s="5">
        <v>1887</v>
      </c>
      <c r="D23" s="5">
        <f t="shared" si="13"/>
        <v>3683</v>
      </c>
      <c r="E23" s="5">
        <v>3109</v>
      </c>
      <c r="F23" s="5">
        <v>3048</v>
      </c>
      <c r="G23" s="5">
        <f t="shared" si="14"/>
        <v>6157</v>
      </c>
      <c r="H23" s="5">
        <v>3861</v>
      </c>
      <c r="I23" s="5">
        <v>3810</v>
      </c>
      <c r="J23" s="5">
        <f t="shared" si="15"/>
        <v>7671</v>
      </c>
      <c r="K23" s="5">
        <v>3336</v>
      </c>
      <c r="L23" s="5">
        <v>3028</v>
      </c>
      <c r="M23" s="5">
        <f t="shared" si="16"/>
        <v>6364</v>
      </c>
      <c r="N23" s="5">
        <v>3850</v>
      </c>
      <c r="O23" s="5">
        <v>3659</v>
      </c>
      <c r="P23" s="5">
        <f t="shared" si="17"/>
        <v>7509</v>
      </c>
      <c r="Q23" s="5">
        <v>3349</v>
      </c>
      <c r="R23" s="5">
        <v>3180</v>
      </c>
      <c r="S23" s="5">
        <f t="shared" si="18"/>
        <v>6529</v>
      </c>
      <c r="T23" s="5">
        <v>2855</v>
      </c>
      <c r="U23" s="5">
        <v>2607</v>
      </c>
      <c r="V23" s="5">
        <f t="shared" si="19"/>
        <v>5462</v>
      </c>
      <c r="W23" s="5">
        <v>2698</v>
      </c>
      <c r="X23" s="5">
        <v>2351</v>
      </c>
      <c r="Y23" s="5">
        <f t="shared" si="20"/>
        <v>5049</v>
      </c>
      <c r="Z23" s="5">
        <v>2173</v>
      </c>
      <c r="AA23" s="5">
        <v>1803</v>
      </c>
      <c r="AB23" s="5">
        <f t="shared" si="21"/>
        <v>3976</v>
      </c>
      <c r="AC23" s="5">
        <v>3021</v>
      </c>
      <c r="AD23" s="5">
        <v>2564</v>
      </c>
      <c r="AE23" s="5">
        <f t="shared" si="22"/>
        <v>5585</v>
      </c>
      <c r="AF23" s="5">
        <v>3307</v>
      </c>
      <c r="AG23" s="5">
        <v>2761</v>
      </c>
      <c r="AH23" s="5">
        <f t="shared" si="23"/>
        <v>6068</v>
      </c>
      <c r="AI23" s="5">
        <v>4406</v>
      </c>
      <c r="AJ23" s="5">
        <v>3674</v>
      </c>
      <c r="AK23" s="5">
        <f t="shared" si="24"/>
        <v>8080</v>
      </c>
      <c r="AL23" s="5">
        <v>3287</v>
      </c>
      <c r="AM23" s="5">
        <v>2764</v>
      </c>
      <c r="AN23" s="5">
        <f t="shared" si="25"/>
        <v>6051</v>
      </c>
    </row>
    <row r="24" spans="1:40" x14ac:dyDescent="0.25">
      <c r="A24" s="156" t="s">
        <v>267</v>
      </c>
      <c r="B24" s="5">
        <v>2068</v>
      </c>
      <c r="C24" s="5">
        <v>1829</v>
      </c>
      <c r="D24" s="5">
        <f t="shared" si="13"/>
        <v>3897</v>
      </c>
      <c r="E24" s="5">
        <v>3303</v>
      </c>
      <c r="F24" s="5">
        <v>2682</v>
      </c>
      <c r="G24" s="5">
        <f t="shared" si="14"/>
        <v>5985</v>
      </c>
      <c r="H24" s="5">
        <v>2546</v>
      </c>
      <c r="I24" s="5">
        <v>2068</v>
      </c>
      <c r="J24" s="5">
        <f t="shared" si="15"/>
        <v>4614</v>
      </c>
      <c r="K24" s="5">
        <v>2800</v>
      </c>
      <c r="L24" s="5">
        <v>2086</v>
      </c>
      <c r="M24" s="5">
        <f t="shared" si="16"/>
        <v>4886</v>
      </c>
      <c r="N24" s="5">
        <v>4277</v>
      </c>
      <c r="O24" s="5">
        <v>2965</v>
      </c>
      <c r="P24" s="5">
        <f t="shared" si="17"/>
        <v>7242</v>
      </c>
      <c r="Q24" s="5">
        <v>4960</v>
      </c>
      <c r="R24" s="5">
        <v>3196</v>
      </c>
      <c r="S24" s="5">
        <f t="shared" si="18"/>
        <v>8156</v>
      </c>
      <c r="T24" s="5">
        <v>3796</v>
      </c>
      <c r="U24" s="5">
        <v>2252</v>
      </c>
      <c r="V24" s="5">
        <f t="shared" si="19"/>
        <v>6048</v>
      </c>
      <c r="W24" s="5">
        <v>2638</v>
      </c>
      <c r="X24" s="5">
        <v>1725</v>
      </c>
      <c r="Y24" s="5">
        <f t="shared" si="20"/>
        <v>4363</v>
      </c>
      <c r="Z24" s="5">
        <v>1508</v>
      </c>
      <c r="AA24" s="5">
        <v>998</v>
      </c>
      <c r="AB24" s="5">
        <f t="shared" si="21"/>
        <v>2506</v>
      </c>
      <c r="AC24" s="5">
        <v>1164</v>
      </c>
      <c r="AD24" s="5">
        <v>794</v>
      </c>
      <c r="AE24" s="5">
        <f t="shared" si="22"/>
        <v>1958</v>
      </c>
      <c r="AF24" s="5">
        <v>1188</v>
      </c>
      <c r="AG24" s="5">
        <v>882</v>
      </c>
      <c r="AH24" s="5">
        <f t="shared" si="23"/>
        <v>2070</v>
      </c>
      <c r="AI24" s="5">
        <v>1619</v>
      </c>
      <c r="AJ24" s="5">
        <v>1141</v>
      </c>
      <c r="AK24" s="5">
        <f t="shared" si="24"/>
        <v>2760</v>
      </c>
      <c r="AL24" s="5">
        <v>1175</v>
      </c>
      <c r="AM24" s="5">
        <v>767</v>
      </c>
      <c r="AN24" s="5">
        <f t="shared" si="25"/>
        <v>1942</v>
      </c>
    </row>
    <row r="25" spans="1:40" x14ac:dyDescent="0.25">
      <c r="A25" s="156" t="s">
        <v>124</v>
      </c>
      <c r="B25" s="5">
        <v>194</v>
      </c>
      <c r="C25" s="5">
        <v>179</v>
      </c>
      <c r="D25" s="5">
        <f t="shared" si="13"/>
        <v>373</v>
      </c>
      <c r="E25" s="5">
        <v>95</v>
      </c>
      <c r="F25" s="5">
        <v>105</v>
      </c>
      <c r="G25" s="5">
        <f t="shared" si="14"/>
        <v>200</v>
      </c>
      <c r="H25" s="5">
        <v>140</v>
      </c>
      <c r="I25" s="5">
        <v>146</v>
      </c>
      <c r="J25" s="5">
        <f t="shared" si="15"/>
        <v>286</v>
      </c>
      <c r="K25" s="5">
        <v>107</v>
      </c>
      <c r="L25" s="5">
        <v>92</v>
      </c>
      <c r="M25" s="5">
        <f t="shared" si="16"/>
        <v>199</v>
      </c>
      <c r="N25" s="5">
        <v>130</v>
      </c>
      <c r="O25" s="5">
        <v>99</v>
      </c>
      <c r="P25" s="5">
        <f t="shared" si="17"/>
        <v>229</v>
      </c>
      <c r="Q25" s="5">
        <v>100</v>
      </c>
      <c r="R25" s="5">
        <v>76</v>
      </c>
      <c r="S25" s="5">
        <f t="shared" si="18"/>
        <v>176</v>
      </c>
      <c r="T25" s="5">
        <v>52</v>
      </c>
      <c r="U25" s="5">
        <v>30</v>
      </c>
      <c r="V25" s="5">
        <f t="shared" si="19"/>
        <v>82</v>
      </c>
      <c r="W25" s="5">
        <v>119</v>
      </c>
      <c r="X25" s="5">
        <v>91</v>
      </c>
      <c r="Y25" s="5">
        <f t="shared" si="20"/>
        <v>210</v>
      </c>
      <c r="Z25" s="5">
        <v>126</v>
      </c>
      <c r="AA25" s="5">
        <v>142</v>
      </c>
      <c r="AB25" s="5">
        <f t="shared" si="21"/>
        <v>268</v>
      </c>
      <c r="AC25" s="5">
        <v>183</v>
      </c>
      <c r="AD25" s="5">
        <v>144</v>
      </c>
      <c r="AE25" s="5">
        <f t="shared" si="22"/>
        <v>327</v>
      </c>
      <c r="AF25" s="5">
        <v>292</v>
      </c>
      <c r="AG25" s="5">
        <v>181</v>
      </c>
      <c r="AH25" s="5">
        <f t="shared" si="23"/>
        <v>473</v>
      </c>
      <c r="AI25" s="5">
        <v>190</v>
      </c>
      <c r="AJ25" s="5">
        <v>139</v>
      </c>
      <c r="AK25" s="5">
        <f t="shared" si="24"/>
        <v>329</v>
      </c>
      <c r="AL25" s="5">
        <v>233</v>
      </c>
      <c r="AM25" s="5">
        <v>191</v>
      </c>
      <c r="AN25" s="5">
        <f t="shared" si="25"/>
        <v>424</v>
      </c>
    </row>
    <row r="26" spans="1:40" x14ac:dyDescent="0.25">
      <c r="A26" s="156" t="s">
        <v>125</v>
      </c>
      <c r="B26" s="5">
        <v>259</v>
      </c>
      <c r="C26" s="5">
        <v>247</v>
      </c>
      <c r="D26" s="5">
        <f t="shared" si="13"/>
        <v>506</v>
      </c>
      <c r="E26" s="5">
        <v>386</v>
      </c>
      <c r="F26" s="5">
        <v>326</v>
      </c>
      <c r="G26" s="5">
        <f t="shared" si="14"/>
        <v>712</v>
      </c>
      <c r="H26" s="5">
        <v>414</v>
      </c>
      <c r="I26" s="5">
        <v>271</v>
      </c>
      <c r="J26" s="5">
        <f t="shared" si="15"/>
        <v>685</v>
      </c>
      <c r="K26" s="5">
        <v>355</v>
      </c>
      <c r="L26" s="5">
        <v>240</v>
      </c>
      <c r="M26" s="5">
        <f t="shared" si="16"/>
        <v>595</v>
      </c>
      <c r="N26" s="5">
        <v>462</v>
      </c>
      <c r="O26" s="5">
        <v>266</v>
      </c>
      <c r="P26" s="5">
        <f t="shared" si="17"/>
        <v>728</v>
      </c>
      <c r="Q26" s="5">
        <v>408</v>
      </c>
      <c r="R26" s="5">
        <v>199</v>
      </c>
      <c r="S26" s="5">
        <f t="shared" si="18"/>
        <v>607</v>
      </c>
      <c r="T26" s="5">
        <v>502</v>
      </c>
      <c r="U26" s="5">
        <v>307</v>
      </c>
      <c r="V26" s="5">
        <f t="shared" si="19"/>
        <v>809</v>
      </c>
      <c r="W26" s="5">
        <v>695</v>
      </c>
      <c r="X26" s="5">
        <v>394</v>
      </c>
      <c r="Y26" s="5">
        <f t="shared" si="20"/>
        <v>1089</v>
      </c>
      <c r="Z26" s="5">
        <v>915</v>
      </c>
      <c r="AA26" s="5">
        <v>532</v>
      </c>
      <c r="AB26" s="5">
        <f t="shared" si="21"/>
        <v>1447</v>
      </c>
      <c r="AC26" s="5">
        <v>517</v>
      </c>
      <c r="AD26" s="5">
        <v>295</v>
      </c>
      <c r="AE26" s="5">
        <f t="shared" si="22"/>
        <v>812</v>
      </c>
      <c r="AF26" s="5">
        <v>807</v>
      </c>
      <c r="AG26" s="5">
        <v>412</v>
      </c>
      <c r="AH26" s="5">
        <f t="shared" si="23"/>
        <v>1219</v>
      </c>
      <c r="AI26" s="5">
        <v>842</v>
      </c>
      <c r="AJ26" s="5">
        <v>550</v>
      </c>
      <c r="AK26" s="5">
        <f t="shared" si="24"/>
        <v>1392</v>
      </c>
      <c r="AL26" s="5">
        <v>842</v>
      </c>
      <c r="AM26" s="5">
        <v>555</v>
      </c>
      <c r="AN26" s="5">
        <f t="shared" si="25"/>
        <v>1397</v>
      </c>
    </row>
    <row r="27" spans="1:40" x14ac:dyDescent="0.25">
      <c r="A27" s="156" t="s">
        <v>8</v>
      </c>
      <c r="B27" s="5">
        <f>SUM(B21:B26)</f>
        <v>14543</v>
      </c>
      <c r="C27" s="5">
        <f t="shared" ref="C27" si="26">SUM(C21:C26)</f>
        <v>15190</v>
      </c>
      <c r="D27" s="5">
        <f t="shared" ref="D27" si="27">SUM(D21:D26)</f>
        <v>29733</v>
      </c>
      <c r="E27" s="5">
        <f t="shared" ref="E27" si="28">SUM(E21:E26)</f>
        <v>19170</v>
      </c>
      <c r="F27" s="5">
        <f t="shared" ref="F27" si="29">SUM(F21:F26)</f>
        <v>19548</v>
      </c>
      <c r="G27" s="5">
        <f t="shared" ref="G27" si="30">SUM(G21:G26)</f>
        <v>38718</v>
      </c>
      <c r="H27" s="5">
        <f t="shared" ref="H27" si="31">SUM(H21:H26)</f>
        <v>22308</v>
      </c>
      <c r="I27" s="5">
        <f t="shared" ref="I27" si="32">SUM(I21:I26)</f>
        <v>22910</v>
      </c>
      <c r="J27" s="5">
        <f t="shared" ref="J27" si="33">SUM(J21:J26)</f>
        <v>45218</v>
      </c>
      <c r="K27" s="5">
        <f t="shared" ref="K27" si="34">SUM(K21:K26)</f>
        <v>17151</v>
      </c>
      <c r="L27" s="5">
        <f t="shared" ref="L27" si="35">SUM(L21:L26)</f>
        <v>17102</v>
      </c>
      <c r="M27" s="5">
        <f t="shared" ref="M27" si="36">SUM(M21:M26)</f>
        <v>34253</v>
      </c>
      <c r="N27" s="5">
        <f t="shared" ref="N27" si="37">SUM(N21:N26)</f>
        <v>23444</v>
      </c>
      <c r="O27" s="5">
        <f t="shared" ref="O27" si="38">SUM(O21:O26)</f>
        <v>23653</v>
      </c>
      <c r="P27" s="5">
        <f t="shared" ref="P27" si="39">SUM(P21:P26)</f>
        <v>47097</v>
      </c>
      <c r="Q27" s="5">
        <f t="shared" ref="Q27" si="40">SUM(Q21:Q26)</f>
        <v>30527</v>
      </c>
      <c r="R27" s="5">
        <f t="shared" ref="R27" si="41">SUM(R21:R26)</f>
        <v>30423</v>
      </c>
      <c r="S27" s="5">
        <f t="shared" ref="S27" si="42">SUM(S21:S26)</f>
        <v>60950</v>
      </c>
      <c r="T27" s="5">
        <f t="shared" ref="T27" si="43">SUM(T21:T26)</f>
        <v>30832</v>
      </c>
      <c r="U27" s="5">
        <f t="shared" ref="U27" si="44">SUM(U21:U26)</f>
        <v>30293</v>
      </c>
      <c r="V27" s="5">
        <f t="shared" ref="V27" si="45">SUM(V21:V26)</f>
        <v>61125</v>
      </c>
      <c r="W27" s="5">
        <f t="shared" ref="W27" si="46">SUM(W21:W26)</f>
        <v>32328</v>
      </c>
      <c r="X27" s="5">
        <f t="shared" ref="X27" si="47">SUM(X21:X26)</f>
        <v>31824</v>
      </c>
      <c r="Y27" s="5">
        <f t="shared" ref="Y27" si="48">SUM(Y21:Y26)</f>
        <v>64152</v>
      </c>
      <c r="Z27" s="5">
        <f t="shared" ref="Z27" si="49">SUM(Z21:Z26)</f>
        <v>29388</v>
      </c>
      <c r="AA27" s="5">
        <f t="shared" ref="AA27" si="50">SUM(AA21:AA26)</f>
        <v>29306</v>
      </c>
      <c r="AB27" s="5">
        <f t="shared" ref="AB27" si="51">SUM(AB21:AB26)</f>
        <v>58694</v>
      </c>
      <c r="AC27" s="5">
        <f t="shared" ref="AC27" si="52">SUM(AC21:AC26)</f>
        <v>24385</v>
      </c>
      <c r="AD27" s="5">
        <f t="shared" ref="AD27" si="53">SUM(AD21:AD26)</f>
        <v>24865</v>
      </c>
      <c r="AE27" s="5">
        <f t="shared" ref="AE27" si="54">SUM(AE21:AE26)</f>
        <v>49250</v>
      </c>
      <c r="AF27" s="5">
        <f t="shared" ref="AF27" si="55">SUM(AF21:AF26)</f>
        <v>26220</v>
      </c>
      <c r="AG27" s="5">
        <f t="shared" ref="AG27:AH27" si="56">SUM(AG21:AG26)</f>
        <v>26630</v>
      </c>
      <c r="AH27" s="5">
        <f t="shared" si="56"/>
        <v>52850</v>
      </c>
      <c r="AI27" s="5">
        <f t="shared" ref="AI27" si="57">SUM(AI21:AI26)</f>
        <v>30927</v>
      </c>
      <c r="AJ27" s="5">
        <f t="shared" ref="AJ27" si="58">SUM(AJ21:AJ26)</f>
        <v>31125</v>
      </c>
      <c r="AK27" s="5">
        <f t="shared" ref="AK27" si="59">SUM(AK21:AK26)</f>
        <v>62052</v>
      </c>
      <c r="AL27" s="5">
        <f t="shared" ref="AL27" si="60">SUM(AL21:AL26)</f>
        <v>24350</v>
      </c>
      <c r="AM27" s="5">
        <f t="shared" ref="AM27" si="61">SUM(AM21:AM26)</f>
        <v>24395</v>
      </c>
      <c r="AN27" s="5">
        <f t="shared" ref="AN27" si="62">SUM(AN21:AN26)</f>
        <v>48745</v>
      </c>
    </row>
    <row r="28" spans="1:40" x14ac:dyDescent="0.25">
      <c r="A28" s="235" t="s">
        <v>214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</row>
    <row r="29" spans="1:40" x14ac:dyDescent="0.25">
      <c r="A29" s="161"/>
      <c r="B29" s="4"/>
      <c r="C29" s="4"/>
      <c r="F29" s="161"/>
    </row>
    <row r="30" spans="1:40" x14ac:dyDescent="0.25">
      <c r="A30" s="292" t="s">
        <v>430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P30" s="161"/>
      <c r="Q30" s="161"/>
      <c r="R30" s="161"/>
    </row>
    <row r="31" spans="1:40" x14ac:dyDescent="0.25">
      <c r="F31" s="161"/>
      <c r="P31" s="161"/>
      <c r="Q31" s="161"/>
      <c r="R31" s="161"/>
    </row>
    <row r="32" spans="1:40" x14ac:dyDescent="0.25">
      <c r="A32" s="297" t="s">
        <v>16</v>
      </c>
      <c r="B32" s="297"/>
      <c r="C32" s="316">
        <v>2013</v>
      </c>
      <c r="D32" s="317"/>
      <c r="E32" s="316">
        <v>2015</v>
      </c>
      <c r="F32" s="317"/>
      <c r="G32" s="316">
        <v>2017</v>
      </c>
      <c r="H32" s="317"/>
      <c r="P32" s="161"/>
      <c r="Q32" s="4"/>
      <c r="R32" s="4"/>
    </row>
    <row r="33" spans="1:18" ht="30" x14ac:dyDescent="0.25">
      <c r="A33" s="154" t="s">
        <v>270</v>
      </c>
      <c r="B33" s="154" t="s">
        <v>26</v>
      </c>
      <c r="C33" s="151" t="s">
        <v>144</v>
      </c>
      <c r="D33" s="151" t="s">
        <v>182</v>
      </c>
      <c r="E33" s="151" t="s">
        <v>144</v>
      </c>
      <c r="F33" s="151" t="s">
        <v>182</v>
      </c>
      <c r="G33" s="151" t="s">
        <v>144</v>
      </c>
      <c r="H33" s="151" t="s">
        <v>182</v>
      </c>
      <c r="P33" s="161"/>
      <c r="Q33" s="161"/>
      <c r="R33" s="161"/>
    </row>
    <row r="34" spans="1:18" x14ac:dyDescent="0.25">
      <c r="A34" s="326" t="s">
        <v>268</v>
      </c>
      <c r="B34" s="156" t="s">
        <v>9</v>
      </c>
      <c r="C34" s="54">
        <v>0.72606610000000005</v>
      </c>
      <c r="D34" s="54">
        <v>6.6354999999999999E-3</v>
      </c>
      <c r="E34" s="54">
        <v>0.70516319999999999</v>
      </c>
      <c r="F34" s="54">
        <v>7.9409000000000007E-3</v>
      </c>
      <c r="G34" s="54">
        <v>0.72635689999999997</v>
      </c>
      <c r="H34" s="54">
        <v>5.6233000000000003E-3</v>
      </c>
      <c r="P34" s="161"/>
      <c r="Q34" s="4"/>
      <c r="R34" s="4"/>
    </row>
    <row r="35" spans="1:18" x14ac:dyDescent="0.25">
      <c r="A35" s="240"/>
      <c r="B35" s="156" t="s">
        <v>10</v>
      </c>
      <c r="C35" s="54">
        <v>0.78758050000000002</v>
      </c>
      <c r="D35" s="54">
        <v>6.7841999999999998E-3</v>
      </c>
      <c r="E35" s="54">
        <v>0.76909159999999999</v>
      </c>
      <c r="F35" s="54">
        <v>5.7207999999999998E-3</v>
      </c>
      <c r="G35" s="54">
        <v>0.78828359999999997</v>
      </c>
      <c r="H35" s="54">
        <v>5.7660000000000003E-3</v>
      </c>
      <c r="P35" s="161"/>
      <c r="Q35" s="4"/>
      <c r="R35" s="161"/>
    </row>
    <row r="36" spans="1:18" x14ac:dyDescent="0.25">
      <c r="A36" s="240" t="s">
        <v>269</v>
      </c>
      <c r="B36" s="156" t="s">
        <v>9</v>
      </c>
      <c r="C36" s="54">
        <v>2.0322300000000001E-2</v>
      </c>
      <c r="D36" s="54">
        <v>1.6841E-3</v>
      </c>
      <c r="E36" s="54">
        <v>2.37104E-2</v>
      </c>
      <c r="F36" s="54">
        <v>2.7813999999999998E-3</v>
      </c>
      <c r="G36" s="54">
        <v>2.07216E-2</v>
      </c>
      <c r="H36" s="54">
        <v>1.4796E-3</v>
      </c>
      <c r="P36" s="161"/>
      <c r="Q36" s="161"/>
      <c r="R36" s="161"/>
    </row>
    <row r="37" spans="1:18" x14ac:dyDescent="0.25">
      <c r="A37" s="240"/>
      <c r="B37" s="156" t="s">
        <v>10</v>
      </c>
      <c r="C37" s="54">
        <v>1.63657E-2</v>
      </c>
      <c r="D37" s="54">
        <v>1.2279000000000001E-3</v>
      </c>
      <c r="E37" s="54">
        <v>1.8023399999999998E-2</v>
      </c>
      <c r="F37" s="54">
        <v>1.9032000000000001E-3</v>
      </c>
      <c r="G37" s="54">
        <v>1.4526799999999999E-2</v>
      </c>
      <c r="H37" s="54">
        <v>1.4644E-3</v>
      </c>
      <c r="P37" s="161"/>
      <c r="Q37" s="161"/>
      <c r="R37" s="161"/>
    </row>
    <row r="38" spans="1:18" x14ac:dyDescent="0.25">
      <c r="A38" s="240" t="s">
        <v>131</v>
      </c>
      <c r="B38" s="156" t="s">
        <v>9</v>
      </c>
      <c r="C38" s="54">
        <v>0.16645209999999999</v>
      </c>
      <c r="D38" s="54">
        <v>5.4780000000000002E-3</v>
      </c>
      <c r="E38" s="54">
        <v>0.1855224</v>
      </c>
      <c r="F38" s="54">
        <v>8.0135999999999992E-3</v>
      </c>
      <c r="G38" s="54">
        <v>0.16571359999999999</v>
      </c>
      <c r="H38" s="54">
        <v>5.7276999999999996E-3</v>
      </c>
      <c r="P38" s="161"/>
      <c r="Q38" s="161"/>
      <c r="R38" s="161"/>
    </row>
    <row r="39" spans="1:18" x14ac:dyDescent="0.25">
      <c r="A39" s="240"/>
      <c r="B39" s="156" t="s">
        <v>10</v>
      </c>
      <c r="C39" s="54">
        <v>0.14241760000000001</v>
      </c>
      <c r="D39" s="54">
        <v>6.1288999999999996E-3</v>
      </c>
      <c r="E39" s="54">
        <v>0.150174</v>
      </c>
      <c r="F39" s="54">
        <v>5.0734999999999999E-3</v>
      </c>
      <c r="G39" s="54">
        <v>0.13629050000000001</v>
      </c>
      <c r="H39" s="54">
        <v>5.3669E-3</v>
      </c>
      <c r="P39" s="161"/>
      <c r="Q39" s="161"/>
      <c r="R39" s="161"/>
    </row>
    <row r="40" spans="1:18" x14ac:dyDescent="0.25">
      <c r="A40" s="240" t="s">
        <v>267</v>
      </c>
      <c r="B40" s="156" t="s">
        <v>9</v>
      </c>
      <c r="C40" s="54">
        <v>4.22453E-2</v>
      </c>
      <c r="D40" s="54">
        <v>2.0845E-3</v>
      </c>
      <c r="E40" s="54">
        <v>5.0228799999999997E-2</v>
      </c>
      <c r="F40" s="54">
        <v>2.026E-3</v>
      </c>
      <c r="G40" s="54">
        <v>5.0909500000000003E-2</v>
      </c>
      <c r="H40" s="54">
        <v>2.5010000000000002E-3</v>
      </c>
      <c r="P40" s="161"/>
      <c r="Q40" s="4"/>
      <c r="R40" s="4"/>
    </row>
    <row r="41" spans="1:18" x14ac:dyDescent="0.25">
      <c r="A41" s="240"/>
      <c r="B41" s="156" t="s">
        <v>10</v>
      </c>
      <c r="C41" s="54">
        <v>3.1960299999999997E-2</v>
      </c>
      <c r="D41" s="54">
        <v>2.1676999999999998E-3</v>
      </c>
      <c r="E41" s="54">
        <v>3.9213900000000003E-2</v>
      </c>
      <c r="F41" s="54">
        <v>2.8329000000000002E-3</v>
      </c>
      <c r="G41" s="54">
        <v>3.4081300000000002E-2</v>
      </c>
      <c r="H41" s="54">
        <v>1.7695E-3</v>
      </c>
      <c r="P41" s="161"/>
      <c r="Q41" s="161"/>
      <c r="R41" s="161"/>
    </row>
    <row r="42" spans="1:18" x14ac:dyDescent="0.25">
      <c r="A42" s="240" t="s">
        <v>124</v>
      </c>
      <c r="B42" s="156" t="s">
        <v>9</v>
      </c>
      <c r="C42" s="54">
        <v>1.35861E-2</v>
      </c>
      <c r="D42" s="54">
        <v>2.1668E-3</v>
      </c>
      <c r="E42" s="54">
        <v>6.9274999999999996E-3</v>
      </c>
      <c r="F42" s="54">
        <v>7.9909999999999996E-4</v>
      </c>
      <c r="G42" s="54">
        <v>7.8487999999999995E-3</v>
      </c>
      <c r="H42" s="54">
        <v>7.6869999999999998E-4</v>
      </c>
      <c r="P42" s="161"/>
      <c r="Q42" s="4"/>
      <c r="R42" s="4"/>
    </row>
    <row r="43" spans="1:18" x14ac:dyDescent="0.25">
      <c r="A43" s="240"/>
      <c r="B43" s="156" t="s">
        <v>10</v>
      </c>
      <c r="C43" s="54">
        <v>6.5147E-3</v>
      </c>
      <c r="D43" s="54">
        <v>6.8809999999999997E-4</v>
      </c>
      <c r="E43" s="54">
        <v>4.2874999999999996E-3</v>
      </c>
      <c r="F43" s="54">
        <v>6.133E-4</v>
      </c>
      <c r="G43" s="54">
        <v>6.6335999999999999E-3</v>
      </c>
      <c r="H43" s="54">
        <v>8.4670000000000004E-4</v>
      </c>
      <c r="P43" s="161"/>
      <c r="Q43" s="4"/>
      <c r="R43" s="4"/>
    </row>
    <row r="44" spans="1:18" x14ac:dyDescent="0.25">
      <c r="A44" s="240" t="s">
        <v>125</v>
      </c>
      <c r="B44" s="156" t="s">
        <v>9</v>
      </c>
      <c r="C44" s="54">
        <v>3.13282E-2</v>
      </c>
      <c r="D44" s="54">
        <v>1.9892E-3</v>
      </c>
      <c r="E44" s="54">
        <v>2.84476E-2</v>
      </c>
      <c r="F44" s="54">
        <v>1.5872E-3</v>
      </c>
      <c r="G44" s="54">
        <v>2.8449599999999999E-2</v>
      </c>
      <c r="H44" s="54">
        <v>1.5016000000000001E-3</v>
      </c>
      <c r="P44" s="161"/>
      <c r="Q44" s="161"/>
      <c r="R44" s="161"/>
    </row>
    <row r="45" spans="1:18" x14ac:dyDescent="0.25">
      <c r="A45" s="240"/>
      <c r="B45" s="156" t="s">
        <v>10</v>
      </c>
      <c r="C45" s="54">
        <v>1.51612E-2</v>
      </c>
      <c r="D45" s="54">
        <v>1.3992E-3</v>
      </c>
      <c r="E45" s="54">
        <v>1.92096E-2</v>
      </c>
      <c r="F45" s="54">
        <v>1.5985000000000001E-3</v>
      </c>
      <c r="G45" s="54">
        <v>2.0184299999999999E-2</v>
      </c>
      <c r="H45" s="54">
        <v>1.2707E-3</v>
      </c>
      <c r="P45" s="161"/>
      <c r="Q45" s="161"/>
      <c r="R45" s="161"/>
    </row>
    <row r="46" spans="1:18" x14ac:dyDescent="0.25">
      <c r="A46" s="235" t="s">
        <v>214</v>
      </c>
      <c r="B46" s="235"/>
      <c r="C46" s="235"/>
      <c r="D46" s="235"/>
      <c r="E46" s="235"/>
      <c r="F46" s="235"/>
      <c r="G46" s="235"/>
      <c r="H46" s="235"/>
      <c r="P46" s="161"/>
      <c r="Q46" s="161"/>
      <c r="R46" s="161"/>
    </row>
    <row r="47" spans="1:18" x14ac:dyDescent="0.25">
      <c r="F47" s="161"/>
      <c r="P47" s="161"/>
      <c r="Q47" s="161"/>
      <c r="R47" s="161"/>
    </row>
    <row r="48" spans="1:18" x14ac:dyDescent="0.25">
      <c r="A48" s="161"/>
      <c r="B48" s="161"/>
      <c r="C48" s="161"/>
      <c r="D48" s="161"/>
      <c r="E48" s="161"/>
      <c r="F48" s="161"/>
      <c r="P48" s="161"/>
      <c r="Q48" s="4"/>
      <c r="R48" s="4"/>
    </row>
    <row r="49" spans="1:18" x14ac:dyDescent="0.25">
      <c r="A49" s="161"/>
      <c r="B49" s="161"/>
      <c r="C49" s="161"/>
      <c r="D49" s="161"/>
      <c r="E49" s="161"/>
      <c r="F49" s="161"/>
      <c r="P49" s="161"/>
      <c r="Q49" s="161"/>
      <c r="R49" s="161"/>
    </row>
    <row r="50" spans="1:18" x14ac:dyDescent="0.25">
      <c r="A50" s="161"/>
      <c r="B50" s="161"/>
      <c r="C50" s="161"/>
      <c r="D50" s="161"/>
      <c r="E50" s="161"/>
      <c r="F50" s="161"/>
    </row>
    <row r="51" spans="1:18" x14ac:dyDescent="0.25">
      <c r="A51" s="161"/>
      <c r="B51" s="161"/>
      <c r="C51" s="161"/>
      <c r="D51" s="161"/>
      <c r="E51" s="161"/>
      <c r="F51" s="161"/>
    </row>
    <row r="52" spans="1:18" x14ac:dyDescent="0.25">
      <c r="A52" s="161"/>
      <c r="B52" s="161"/>
      <c r="C52" s="161"/>
      <c r="D52" s="161"/>
      <c r="E52" s="161"/>
      <c r="F52" s="161"/>
    </row>
    <row r="53" spans="1:18" x14ac:dyDescent="0.25">
      <c r="A53" s="161"/>
      <c r="B53" s="161"/>
      <c r="C53" s="161"/>
      <c r="D53" s="161"/>
      <c r="E53" s="161"/>
      <c r="F53" s="161"/>
    </row>
    <row r="54" spans="1:18" x14ac:dyDescent="0.25">
      <c r="A54" s="161"/>
      <c r="B54" s="161"/>
      <c r="C54" s="161"/>
      <c r="D54" s="161"/>
      <c r="E54" s="161"/>
      <c r="F54" s="161"/>
    </row>
    <row r="55" spans="1:18" x14ac:dyDescent="0.25">
      <c r="A55" s="161"/>
      <c r="B55" s="161"/>
      <c r="C55" s="161"/>
      <c r="D55" s="161"/>
      <c r="E55" s="161"/>
      <c r="F55" s="161"/>
    </row>
    <row r="56" spans="1:18" x14ac:dyDescent="0.25">
      <c r="A56" s="161"/>
      <c r="B56" s="161"/>
      <c r="C56" s="161"/>
      <c r="D56" s="161"/>
      <c r="E56" s="161"/>
      <c r="F56" s="161"/>
    </row>
    <row r="57" spans="1:18" x14ac:dyDescent="0.25">
      <c r="A57" s="161"/>
      <c r="B57" s="161"/>
      <c r="C57" s="161"/>
      <c r="D57" s="161"/>
      <c r="E57" s="161"/>
      <c r="F57" s="161"/>
    </row>
    <row r="58" spans="1:18" x14ac:dyDescent="0.25">
      <c r="A58" s="161"/>
      <c r="B58" s="161"/>
      <c r="C58" s="161"/>
      <c r="D58" s="161"/>
      <c r="E58" s="161"/>
      <c r="F58" s="161"/>
    </row>
    <row r="59" spans="1:18" x14ac:dyDescent="0.25">
      <c r="A59" s="161"/>
      <c r="B59" s="161"/>
      <c r="C59" s="161"/>
      <c r="D59" s="161"/>
      <c r="E59" s="161"/>
    </row>
  </sheetData>
  <mergeCells count="46">
    <mergeCell ref="A44:A45"/>
    <mergeCell ref="A46:H46"/>
    <mergeCell ref="A30:K30"/>
    <mergeCell ref="Z19:AB19"/>
    <mergeCell ref="AC19:AE19"/>
    <mergeCell ref="W19:Y19"/>
    <mergeCell ref="A34:A35"/>
    <mergeCell ref="A36:A37"/>
    <mergeCell ref="A38:A39"/>
    <mergeCell ref="A40:A41"/>
    <mergeCell ref="A42:A43"/>
    <mergeCell ref="AF19:AH19"/>
    <mergeCell ref="AI19:AK19"/>
    <mergeCell ref="AL19:AN19"/>
    <mergeCell ref="A28:AN28"/>
    <mergeCell ref="A32:B32"/>
    <mergeCell ref="C32:D32"/>
    <mergeCell ref="E32:F32"/>
    <mergeCell ref="G32:H32"/>
    <mergeCell ref="A19:A20"/>
    <mergeCell ref="B19:D19"/>
    <mergeCell ref="E19:G19"/>
    <mergeCell ref="H19:J19"/>
    <mergeCell ref="K19:M19"/>
    <mergeCell ref="N19:P19"/>
    <mergeCell ref="Q19:S19"/>
    <mergeCell ref="T19:V19"/>
    <mergeCell ref="A2:K2"/>
    <mergeCell ref="A3:J3"/>
    <mergeCell ref="A5:A6"/>
    <mergeCell ref="B5:D5"/>
    <mergeCell ref="E5:G5"/>
    <mergeCell ref="H5:J5"/>
    <mergeCell ref="K5:M5"/>
    <mergeCell ref="A14:AN14"/>
    <mergeCell ref="A16:K16"/>
    <mergeCell ref="A17:J17"/>
    <mergeCell ref="AC5:AE5"/>
    <mergeCell ref="AF5:AH5"/>
    <mergeCell ref="AI5:AK5"/>
    <mergeCell ref="AL5:AN5"/>
    <mergeCell ref="N5:P5"/>
    <mergeCell ref="Q5:S5"/>
    <mergeCell ref="T5:V5"/>
    <mergeCell ref="W5:Y5"/>
    <mergeCell ref="Z5:AB5"/>
  </mergeCells>
  <hyperlinks>
    <hyperlink ref="A1" location="Índice!A1" display="Índice" xr:uid="{1959B30D-48A3-468F-A6C2-73B2DB9EEEA0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B0A1-1415-4519-AB44-FD7B4BA01DC9}">
  <dimension ref="A1:AN57"/>
  <sheetViews>
    <sheetView workbookViewId="0"/>
  </sheetViews>
  <sheetFormatPr baseColWidth="10" defaultRowHeight="15" x14ac:dyDescent="0.25"/>
  <cols>
    <col min="1" max="1" width="19.42578125" style="161" customWidth="1"/>
    <col min="2" max="2" width="14.140625" style="161" bestFit="1" customWidth="1"/>
    <col min="3" max="3" width="11.42578125" style="161" bestFit="1" customWidth="1"/>
    <col min="4" max="4" width="13.140625" style="161" bestFit="1" customWidth="1"/>
    <col min="5" max="5" width="10.42578125" style="161" bestFit="1" customWidth="1"/>
    <col min="6" max="6" width="11.42578125" style="161" bestFit="1" customWidth="1"/>
    <col min="7" max="7" width="13.140625" style="161" bestFit="1" customWidth="1"/>
    <col min="8" max="8" width="10.42578125" style="161" bestFit="1" customWidth="1"/>
    <col min="9" max="9" width="11.42578125" style="161" bestFit="1" customWidth="1"/>
    <col min="10" max="10" width="13.140625" style="161" bestFit="1" customWidth="1"/>
    <col min="11" max="11" width="10.42578125" style="161" bestFit="1" customWidth="1"/>
    <col min="12" max="12" width="11.42578125" style="161" bestFit="1" customWidth="1"/>
    <col min="13" max="13" width="13.140625" style="161" bestFit="1" customWidth="1"/>
    <col min="14" max="14" width="10.42578125" style="161" bestFit="1" customWidth="1"/>
    <col min="15" max="15" width="11.42578125" style="161" bestFit="1" customWidth="1"/>
    <col min="16" max="16" width="13.140625" style="161" bestFit="1" customWidth="1"/>
    <col min="17" max="17" width="10.42578125" style="161" bestFit="1" customWidth="1"/>
    <col min="18" max="18" width="11.42578125" style="161" bestFit="1" customWidth="1"/>
    <col min="19" max="19" width="13.140625" style="161" bestFit="1" customWidth="1"/>
    <col min="20" max="20" width="10.42578125" style="161" bestFit="1" customWidth="1"/>
    <col min="21" max="21" width="11.42578125" style="161" bestFit="1" customWidth="1"/>
    <col min="22" max="22" width="13.140625" style="161" bestFit="1" customWidth="1"/>
    <col min="23" max="23" width="10.42578125" style="161" bestFit="1" customWidth="1"/>
    <col min="24" max="24" width="11.42578125" style="161" bestFit="1" customWidth="1"/>
    <col min="25" max="25" width="13.140625" style="161" bestFit="1" customWidth="1"/>
    <col min="26" max="26" width="10.42578125" style="161" bestFit="1" customWidth="1"/>
    <col min="27" max="27" width="11.42578125" style="161" bestFit="1" customWidth="1"/>
    <col min="28" max="28" width="13.140625" style="161" bestFit="1" customWidth="1"/>
    <col min="29" max="29" width="10.42578125" style="161" bestFit="1" customWidth="1"/>
    <col min="30" max="30" width="11.42578125" style="161" bestFit="1" customWidth="1"/>
    <col min="31" max="31" width="13.140625" style="161" bestFit="1" customWidth="1"/>
    <col min="32" max="32" width="10.42578125" style="161" bestFit="1" customWidth="1"/>
    <col min="33" max="33" width="11.42578125" style="161" bestFit="1" customWidth="1"/>
    <col min="34" max="34" width="13.140625" style="161" bestFit="1" customWidth="1"/>
    <col min="35" max="35" width="10.42578125" style="161" bestFit="1" customWidth="1"/>
    <col min="36" max="36" width="11.42578125" style="161" bestFit="1" customWidth="1"/>
    <col min="37" max="37" width="13.140625" style="161" bestFit="1" customWidth="1"/>
    <col min="38" max="38" width="10.42578125" style="161" bestFit="1" customWidth="1"/>
    <col min="39" max="39" width="11.42578125" style="161" bestFit="1" customWidth="1"/>
    <col min="40" max="40" width="13.140625" style="161" bestFit="1" customWidth="1"/>
    <col min="41" max="16384" width="11.42578125" style="161"/>
  </cols>
  <sheetData>
    <row r="1" spans="1:40" s="204" customFormat="1" x14ac:dyDescent="0.25">
      <c r="A1" s="207" t="s">
        <v>273</v>
      </c>
    </row>
    <row r="2" spans="1:40" x14ac:dyDescent="0.25">
      <c r="A2" s="292" t="s">
        <v>432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40" x14ac:dyDescent="0.25">
      <c r="A3" s="232" t="s">
        <v>271</v>
      </c>
      <c r="B3" s="232"/>
      <c r="C3" s="232"/>
      <c r="D3" s="232"/>
      <c r="E3" s="232"/>
      <c r="F3" s="232"/>
      <c r="G3" s="232"/>
      <c r="H3" s="232"/>
      <c r="I3" s="232"/>
      <c r="J3" s="232"/>
    </row>
    <row r="5" spans="1:40" x14ac:dyDescent="0.25">
      <c r="A5" s="341" t="s">
        <v>266</v>
      </c>
      <c r="B5" s="262">
        <v>1990</v>
      </c>
      <c r="C5" s="262"/>
      <c r="D5" s="262"/>
      <c r="E5" s="245">
        <v>1992</v>
      </c>
      <c r="F5" s="259"/>
      <c r="G5" s="259"/>
      <c r="H5" s="245">
        <v>1994</v>
      </c>
      <c r="I5" s="259"/>
      <c r="J5" s="259"/>
      <c r="K5" s="245">
        <v>1996</v>
      </c>
      <c r="L5" s="259"/>
      <c r="M5" s="259"/>
      <c r="N5" s="245">
        <v>1998</v>
      </c>
      <c r="O5" s="259"/>
      <c r="P5" s="259"/>
      <c r="Q5" s="262">
        <v>2000</v>
      </c>
      <c r="R5" s="262"/>
      <c r="S5" s="262"/>
      <c r="T5" s="262">
        <v>2003</v>
      </c>
      <c r="U5" s="262"/>
      <c r="V5" s="262"/>
      <c r="W5" s="245">
        <v>2006</v>
      </c>
      <c r="X5" s="259"/>
      <c r="Y5" s="259"/>
      <c r="Z5" s="245">
        <v>2009</v>
      </c>
      <c r="AA5" s="259"/>
      <c r="AB5" s="259"/>
      <c r="AC5" s="245">
        <v>2011</v>
      </c>
      <c r="AD5" s="259"/>
      <c r="AE5" s="259"/>
      <c r="AF5" s="245">
        <v>2013</v>
      </c>
      <c r="AG5" s="259"/>
      <c r="AH5" s="259"/>
      <c r="AI5" s="262">
        <v>2015</v>
      </c>
      <c r="AJ5" s="262"/>
      <c r="AK5" s="262"/>
      <c r="AL5" s="262">
        <v>2017</v>
      </c>
      <c r="AM5" s="262"/>
      <c r="AN5" s="262"/>
    </row>
    <row r="6" spans="1:40" x14ac:dyDescent="0.25">
      <c r="A6" s="341"/>
      <c r="B6" s="153" t="s">
        <v>27</v>
      </c>
      <c r="C6" s="153" t="s">
        <v>78</v>
      </c>
      <c r="D6" s="153" t="s">
        <v>24</v>
      </c>
      <c r="E6" s="153" t="s">
        <v>27</v>
      </c>
      <c r="F6" s="153" t="s">
        <v>78</v>
      </c>
      <c r="G6" s="153" t="s">
        <v>24</v>
      </c>
      <c r="H6" s="153" t="s">
        <v>27</v>
      </c>
      <c r="I6" s="153" t="s">
        <v>78</v>
      </c>
      <c r="J6" s="153" t="s">
        <v>24</v>
      </c>
      <c r="K6" s="153" t="s">
        <v>27</v>
      </c>
      <c r="L6" s="153" t="s">
        <v>78</v>
      </c>
      <c r="M6" s="153" t="s">
        <v>24</v>
      </c>
      <c r="N6" s="153" t="s">
        <v>27</v>
      </c>
      <c r="O6" s="153" t="s">
        <v>78</v>
      </c>
      <c r="P6" s="153" t="s">
        <v>24</v>
      </c>
      <c r="Q6" s="153" t="s">
        <v>27</v>
      </c>
      <c r="R6" s="153" t="s">
        <v>78</v>
      </c>
      <c r="S6" s="153" t="s">
        <v>24</v>
      </c>
      <c r="T6" s="153" t="s">
        <v>27</v>
      </c>
      <c r="U6" s="153" t="s">
        <v>78</v>
      </c>
      <c r="V6" s="153" t="s">
        <v>24</v>
      </c>
      <c r="W6" s="153" t="s">
        <v>27</v>
      </c>
      <c r="X6" s="153" t="s">
        <v>78</v>
      </c>
      <c r="Y6" s="153" t="s">
        <v>24</v>
      </c>
      <c r="Z6" s="153" t="s">
        <v>27</v>
      </c>
      <c r="AA6" s="153" t="s">
        <v>78</v>
      </c>
      <c r="AB6" s="153" t="s">
        <v>24</v>
      </c>
      <c r="AC6" s="153" t="s">
        <v>27</v>
      </c>
      <c r="AD6" s="153" t="s">
        <v>78</v>
      </c>
      <c r="AE6" s="153" t="s">
        <v>24</v>
      </c>
      <c r="AF6" s="153" t="s">
        <v>27</v>
      </c>
      <c r="AG6" s="153" t="s">
        <v>78</v>
      </c>
      <c r="AH6" s="153" t="s">
        <v>24</v>
      </c>
      <c r="AI6" s="153" t="s">
        <v>27</v>
      </c>
      <c r="AJ6" s="153" t="s">
        <v>78</v>
      </c>
      <c r="AK6" s="153" t="s">
        <v>24</v>
      </c>
      <c r="AL6" s="153" t="s">
        <v>27</v>
      </c>
      <c r="AM6" s="153" t="s">
        <v>78</v>
      </c>
      <c r="AN6" s="153" t="s">
        <v>24</v>
      </c>
    </row>
    <row r="7" spans="1:40" x14ac:dyDescent="0.25">
      <c r="A7" s="156" t="s">
        <v>268</v>
      </c>
      <c r="B7" s="5">
        <v>2588733</v>
      </c>
      <c r="C7" s="5">
        <v>2405873</v>
      </c>
      <c r="D7" s="5">
        <v>3722054</v>
      </c>
      <c r="E7" s="5">
        <v>2521128</v>
      </c>
      <c r="F7" s="5">
        <v>2203129</v>
      </c>
      <c r="G7" s="5">
        <v>3674898</v>
      </c>
      <c r="H7" s="5">
        <v>2540955</v>
      </c>
      <c r="I7" s="5">
        <v>2176426</v>
      </c>
      <c r="J7" s="5">
        <v>4085135</v>
      </c>
      <c r="K7" s="5">
        <v>2510554</v>
      </c>
      <c r="L7" s="5">
        <v>1996711</v>
      </c>
      <c r="M7" s="5">
        <v>4038733</v>
      </c>
      <c r="N7" s="5">
        <v>2639254</v>
      </c>
      <c r="O7" s="5">
        <v>2135870</v>
      </c>
      <c r="P7" s="5">
        <v>4326228</v>
      </c>
      <c r="Q7" s="5">
        <v>2820135</v>
      </c>
      <c r="R7" s="5">
        <v>2276716</v>
      </c>
      <c r="S7" s="5">
        <v>4797904</v>
      </c>
      <c r="T7" s="5">
        <v>3013703</v>
      </c>
      <c r="U7" s="5">
        <v>2627122</v>
      </c>
      <c r="V7" s="5">
        <v>5568914</v>
      </c>
      <c r="W7" s="5">
        <v>3012278</v>
      </c>
      <c r="X7" s="5">
        <v>2972034</v>
      </c>
      <c r="Y7" s="5">
        <v>6428789</v>
      </c>
      <c r="Z7" s="5">
        <v>2955759</v>
      </c>
      <c r="AA7" s="5">
        <v>3142146</v>
      </c>
      <c r="AB7" s="5">
        <v>6982757</v>
      </c>
      <c r="AC7" s="5">
        <v>2999635</v>
      </c>
      <c r="AD7" s="5">
        <v>3386462</v>
      </c>
      <c r="AE7" s="5">
        <v>7357523</v>
      </c>
      <c r="AF7" s="5">
        <v>2884519</v>
      </c>
      <c r="AG7" s="5">
        <v>3185120</v>
      </c>
      <c r="AH7" s="5">
        <v>7454366</v>
      </c>
      <c r="AI7" s="5">
        <v>2819097</v>
      </c>
      <c r="AJ7" s="5">
        <v>3143438</v>
      </c>
      <c r="AK7" s="5">
        <v>7599723</v>
      </c>
      <c r="AL7" s="5">
        <v>2722435</v>
      </c>
      <c r="AM7" s="5">
        <v>3152157</v>
      </c>
      <c r="AN7" s="5">
        <v>8022533</v>
      </c>
    </row>
    <row r="8" spans="1:40" x14ac:dyDescent="0.25">
      <c r="A8" s="156" t="s">
        <v>269</v>
      </c>
      <c r="B8" s="5">
        <v>84611</v>
      </c>
      <c r="C8" s="5">
        <v>70758</v>
      </c>
      <c r="D8" s="5">
        <v>166434</v>
      </c>
      <c r="E8" s="5">
        <v>101008</v>
      </c>
      <c r="F8" s="5">
        <v>79809</v>
      </c>
      <c r="G8" s="5">
        <v>196091</v>
      </c>
      <c r="H8" s="5">
        <v>97211</v>
      </c>
      <c r="I8" s="5">
        <v>72474</v>
      </c>
      <c r="J8" s="5">
        <v>207350</v>
      </c>
      <c r="K8" s="5">
        <v>120000</v>
      </c>
      <c r="L8" s="5">
        <v>97708</v>
      </c>
      <c r="M8" s="5">
        <v>230742</v>
      </c>
      <c r="N8" s="5">
        <v>104056</v>
      </c>
      <c r="O8" s="5">
        <v>92395</v>
      </c>
      <c r="P8" s="5">
        <v>237770</v>
      </c>
      <c r="Q8" s="5">
        <v>105116</v>
      </c>
      <c r="R8" s="5">
        <v>111556</v>
      </c>
      <c r="S8" s="5">
        <v>256504</v>
      </c>
      <c r="T8" s="5">
        <v>110117</v>
      </c>
      <c r="U8" s="5">
        <v>102588</v>
      </c>
      <c r="V8" s="5">
        <v>275031</v>
      </c>
      <c r="W8" s="5">
        <v>83451</v>
      </c>
      <c r="X8" s="5">
        <v>107497</v>
      </c>
      <c r="Y8" s="5">
        <v>244746</v>
      </c>
      <c r="Z8" s="5">
        <v>78386</v>
      </c>
      <c r="AA8" s="5">
        <v>87694</v>
      </c>
      <c r="AB8" s="5">
        <v>234604</v>
      </c>
      <c r="AC8" s="5">
        <v>69214</v>
      </c>
      <c r="AD8" s="5">
        <v>71959</v>
      </c>
      <c r="AE8" s="5">
        <v>195740</v>
      </c>
      <c r="AF8" s="5">
        <v>67795</v>
      </c>
      <c r="AG8" s="5">
        <v>77148</v>
      </c>
      <c r="AH8" s="5">
        <v>223571</v>
      </c>
      <c r="AI8" s="5">
        <v>77570</v>
      </c>
      <c r="AJ8" s="5">
        <v>88854</v>
      </c>
      <c r="AK8" s="5">
        <v>247632</v>
      </c>
      <c r="AL8" s="5">
        <v>71637</v>
      </c>
      <c r="AM8" s="5">
        <v>73328</v>
      </c>
      <c r="AN8" s="5">
        <v>235468</v>
      </c>
    </row>
    <row r="9" spans="1:40" x14ac:dyDescent="0.25">
      <c r="A9" s="156" t="s">
        <v>131</v>
      </c>
      <c r="B9" s="5">
        <v>576629</v>
      </c>
      <c r="C9" s="5">
        <v>575432</v>
      </c>
      <c r="D9" s="5">
        <v>810331</v>
      </c>
      <c r="E9" s="5">
        <v>796017</v>
      </c>
      <c r="F9" s="5">
        <v>781782</v>
      </c>
      <c r="G9" s="5">
        <v>1125791</v>
      </c>
      <c r="H9" s="5">
        <v>959011</v>
      </c>
      <c r="I9" s="5">
        <v>952057</v>
      </c>
      <c r="J9" s="5">
        <v>1385596</v>
      </c>
      <c r="K9" s="5">
        <v>1050663</v>
      </c>
      <c r="L9" s="5">
        <v>991739</v>
      </c>
      <c r="M9" s="5">
        <v>1534778</v>
      </c>
      <c r="N9" s="5">
        <v>989924</v>
      </c>
      <c r="O9" s="5">
        <v>910172</v>
      </c>
      <c r="P9" s="5">
        <v>1531249</v>
      </c>
      <c r="Q9" s="5">
        <v>933963</v>
      </c>
      <c r="R9" s="5">
        <v>763259</v>
      </c>
      <c r="S9" s="5">
        <v>1447234</v>
      </c>
      <c r="T9" s="5">
        <v>685352</v>
      </c>
      <c r="U9" s="5">
        <v>657578</v>
      </c>
      <c r="V9" s="5">
        <v>1262375</v>
      </c>
      <c r="W9" s="5">
        <v>512573</v>
      </c>
      <c r="X9" s="5">
        <v>601315</v>
      </c>
      <c r="Y9" s="5">
        <v>1063370</v>
      </c>
      <c r="Z9" s="5">
        <v>458067</v>
      </c>
      <c r="AA9" s="5">
        <v>580934</v>
      </c>
      <c r="AB9" s="5">
        <v>1130072</v>
      </c>
      <c r="AC9" s="5">
        <v>419907</v>
      </c>
      <c r="AD9" s="5">
        <v>631872</v>
      </c>
      <c r="AE9" s="5">
        <v>1130844</v>
      </c>
      <c r="AF9" s="5">
        <v>508626</v>
      </c>
      <c r="AG9" s="5">
        <v>649586</v>
      </c>
      <c r="AH9" s="5">
        <v>1300436</v>
      </c>
      <c r="AI9" s="5">
        <v>536058</v>
      </c>
      <c r="AJ9" s="5">
        <v>714902</v>
      </c>
      <c r="AK9" s="5">
        <v>1391659</v>
      </c>
      <c r="AL9" s="5">
        <v>484716</v>
      </c>
      <c r="AM9" s="5">
        <v>628353</v>
      </c>
      <c r="AN9" s="5">
        <v>1444172</v>
      </c>
    </row>
    <row r="10" spans="1:40" x14ac:dyDescent="0.25">
      <c r="A10" s="156" t="s">
        <v>267</v>
      </c>
      <c r="B10" s="5">
        <v>339638</v>
      </c>
      <c r="C10" s="5">
        <v>550627</v>
      </c>
      <c r="D10" s="5">
        <v>684814</v>
      </c>
      <c r="E10" s="5">
        <v>360589</v>
      </c>
      <c r="F10" s="5">
        <v>542582</v>
      </c>
      <c r="G10" s="5">
        <v>758280</v>
      </c>
      <c r="H10" s="5">
        <v>218439</v>
      </c>
      <c r="I10" s="5">
        <v>385334</v>
      </c>
      <c r="J10" s="5">
        <v>510581</v>
      </c>
      <c r="K10" s="5">
        <v>323532</v>
      </c>
      <c r="L10" s="5">
        <v>531723</v>
      </c>
      <c r="M10" s="5">
        <v>734734</v>
      </c>
      <c r="N10" s="5">
        <v>322259</v>
      </c>
      <c r="O10" s="5">
        <v>564301</v>
      </c>
      <c r="P10" s="5">
        <v>732229</v>
      </c>
      <c r="Q10" s="5">
        <v>259156</v>
      </c>
      <c r="R10" s="5">
        <v>516802</v>
      </c>
      <c r="S10" s="5">
        <v>682343</v>
      </c>
      <c r="T10" s="5">
        <v>169838</v>
      </c>
      <c r="U10" s="5">
        <v>426422</v>
      </c>
      <c r="V10" s="5">
        <v>546686</v>
      </c>
      <c r="W10" s="5">
        <v>103554</v>
      </c>
      <c r="X10" s="5">
        <v>290860</v>
      </c>
      <c r="Y10" s="5">
        <v>427909</v>
      </c>
      <c r="Z10" s="5">
        <v>80848</v>
      </c>
      <c r="AA10" s="5">
        <v>217997</v>
      </c>
      <c r="AB10" s="5">
        <v>288097</v>
      </c>
      <c r="AC10" s="5">
        <v>50364</v>
      </c>
      <c r="AD10" s="5">
        <v>152254</v>
      </c>
      <c r="AE10" s="5">
        <v>233716</v>
      </c>
      <c r="AF10" s="5">
        <v>48072</v>
      </c>
      <c r="AG10" s="5">
        <v>156018</v>
      </c>
      <c r="AH10" s="5">
        <v>257289</v>
      </c>
      <c r="AI10" s="5">
        <v>72466</v>
      </c>
      <c r="AJ10" s="5">
        <v>190450</v>
      </c>
      <c r="AK10" s="5">
        <v>273682</v>
      </c>
      <c r="AL10" s="5">
        <v>57553</v>
      </c>
      <c r="AM10" s="5">
        <v>176801</v>
      </c>
      <c r="AN10" s="5">
        <v>271534</v>
      </c>
    </row>
    <row r="11" spans="1:40" x14ac:dyDescent="0.25">
      <c r="A11" s="156" t="s">
        <v>124</v>
      </c>
      <c r="B11" s="5">
        <v>51459</v>
      </c>
      <c r="C11" s="5">
        <v>46949</v>
      </c>
      <c r="D11" s="5">
        <v>98147</v>
      </c>
      <c r="E11" s="5">
        <v>17516</v>
      </c>
      <c r="F11" s="5">
        <v>24888</v>
      </c>
      <c r="G11" s="5">
        <v>60983</v>
      </c>
      <c r="H11" s="5">
        <v>27032</v>
      </c>
      <c r="I11" s="5">
        <v>27623</v>
      </c>
      <c r="J11" s="5">
        <v>70559</v>
      </c>
      <c r="K11" s="5">
        <v>17454</v>
      </c>
      <c r="L11" s="5">
        <v>21602</v>
      </c>
      <c r="M11" s="5">
        <v>36842</v>
      </c>
      <c r="N11" s="5">
        <v>10955</v>
      </c>
      <c r="O11" s="5">
        <v>14912</v>
      </c>
      <c r="P11" s="5">
        <v>21451</v>
      </c>
      <c r="Q11" s="5">
        <v>7712</v>
      </c>
      <c r="R11" s="5">
        <v>22732</v>
      </c>
      <c r="S11" s="5">
        <v>27603</v>
      </c>
      <c r="T11" s="5">
        <v>3551</v>
      </c>
      <c r="U11" s="5">
        <v>7855</v>
      </c>
      <c r="V11" s="5">
        <v>14997</v>
      </c>
      <c r="W11" s="5">
        <v>16693</v>
      </c>
      <c r="X11" s="5">
        <v>21075</v>
      </c>
      <c r="Y11" s="5">
        <v>39657</v>
      </c>
      <c r="Z11" s="5">
        <v>13146</v>
      </c>
      <c r="AA11" s="5">
        <v>21590</v>
      </c>
      <c r="AB11" s="5">
        <v>37823</v>
      </c>
      <c r="AC11" s="5">
        <v>10895</v>
      </c>
      <c r="AD11" s="5">
        <v>29435</v>
      </c>
      <c r="AE11" s="5">
        <v>40854</v>
      </c>
      <c r="AF11" s="5">
        <v>25072</v>
      </c>
      <c r="AG11" s="5">
        <v>42220</v>
      </c>
      <c r="AH11" s="5">
        <v>74270</v>
      </c>
      <c r="AI11" s="5">
        <v>16305</v>
      </c>
      <c r="AJ11" s="5">
        <v>23858</v>
      </c>
      <c r="AK11" s="5">
        <v>53981</v>
      </c>
      <c r="AL11" s="5">
        <v>16953</v>
      </c>
      <c r="AM11" s="5">
        <v>30133</v>
      </c>
      <c r="AN11" s="5">
        <v>65456</v>
      </c>
    </row>
    <row r="12" spans="1:40" x14ac:dyDescent="0.25">
      <c r="A12" s="156" t="s">
        <v>125</v>
      </c>
      <c r="B12" s="5">
        <v>43758</v>
      </c>
      <c r="C12" s="5">
        <v>71016</v>
      </c>
      <c r="D12" s="5">
        <v>70240</v>
      </c>
      <c r="E12" s="5">
        <v>46581</v>
      </c>
      <c r="F12" s="5">
        <v>74415</v>
      </c>
      <c r="G12" s="5">
        <v>93136</v>
      </c>
      <c r="H12" s="5">
        <v>34117</v>
      </c>
      <c r="I12" s="5">
        <v>69269</v>
      </c>
      <c r="J12" s="5">
        <v>75462</v>
      </c>
      <c r="K12" s="5">
        <v>26221</v>
      </c>
      <c r="L12" s="5">
        <v>54967</v>
      </c>
      <c r="M12" s="5">
        <v>67328</v>
      </c>
      <c r="N12" s="5">
        <v>23429</v>
      </c>
      <c r="O12" s="5">
        <v>52032</v>
      </c>
      <c r="P12" s="5">
        <v>56933</v>
      </c>
      <c r="Q12" s="5">
        <v>10448</v>
      </c>
      <c r="R12" s="5">
        <v>34690</v>
      </c>
      <c r="S12" s="5">
        <v>38786</v>
      </c>
      <c r="T12" s="5">
        <v>23148</v>
      </c>
      <c r="U12" s="5">
        <v>62296</v>
      </c>
      <c r="V12" s="5">
        <v>82212</v>
      </c>
      <c r="W12" s="5">
        <v>37947</v>
      </c>
      <c r="X12" s="5">
        <v>80012</v>
      </c>
      <c r="Y12" s="5">
        <v>108593</v>
      </c>
      <c r="Z12" s="5">
        <v>44524</v>
      </c>
      <c r="AA12" s="5">
        <v>102259</v>
      </c>
      <c r="AB12" s="5">
        <v>150304</v>
      </c>
      <c r="AC12" s="5">
        <v>19384</v>
      </c>
      <c r="AD12" s="5">
        <v>63840</v>
      </c>
      <c r="AE12" s="5">
        <v>98617</v>
      </c>
      <c r="AF12" s="5">
        <v>71952</v>
      </c>
      <c r="AG12" s="5">
        <v>97649</v>
      </c>
      <c r="AH12" s="5">
        <v>149408</v>
      </c>
      <c r="AI12" s="5">
        <v>53524</v>
      </c>
      <c r="AJ12" s="5">
        <v>101417</v>
      </c>
      <c r="AK12" s="5">
        <v>147889</v>
      </c>
      <c r="AL12" s="5">
        <v>73774</v>
      </c>
      <c r="AM12" s="5">
        <v>101175</v>
      </c>
      <c r="AN12" s="5">
        <v>179236</v>
      </c>
    </row>
    <row r="13" spans="1:40" x14ac:dyDescent="0.25">
      <c r="A13" s="156" t="s">
        <v>8</v>
      </c>
      <c r="B13" s="5">
        <f>SUM(B7:B12)</f>
        <v>3684828</v>
      </c>
      <c r="C13" s="5">
        <f t="shared" ref="C13:AN13" si="0">SUM(C7:C12)</f>
        <v>3720655</v>
      </c>
      <c r="D13" s="5">
        <f t="shared" si="0"/>
        <v>5552020</v>
      </c>
      <c r="E13" s="5">
        <f t="shared" si="0"/>
        <v>3842839</v>
      </c>
      <c r="F13" s="5">
        <f t="shared" si="0"/>
        <v>3706605</v>
      </c>
      <c r="G13" s="5">
        <f t="shared" si="0"/>
        <v>5909179</v>
      </c>
      <c r="H13" s="5">
        <f t="shared" si="0"/>
        <v>3876765</v>
      </c>
      <c r="I13" s="5">
        <f t="shared" si="0"/>
        <v>3683183</v>
      </c>
      <c r="J13" s="5">
        <f t="shared" si="0"/>
        <v>6334683</v>
      </c>
      <c r="K13" s="5">
        <f t="shared" si="0"/>
        <v>4048424</v>
      </c>
      <c r="L13" s="5">
        <f t="shared" si="0"/>
        <v>3694450</v>
      </c>
      <c r="M13" s="5">
        <f t="shared" si="0"/>
        <v>6643157</v>
      </c>
      <c r="N13" s="5">
        <f t="shared" si="0"/>
        <v>4089877</v>
      </c>
      <c r="O13" s="5">
        <f t="shared" si="0"/>
        <v>3769682</v>
      </c>
      <c r="P13" s="5">
        <f t="shared" si="0"/>
        <v>6905860</v>
      </c>
      <c r="Q13" s="5">
        <f t="shared" si="0"/>
        <v>4136530</v>
      </c>
      <c r="R13" s="5">
        <f t="shared" si="0"/>
        <v>3725755</v>
      </c>
      <c r="S13" s="5">
        <f t="shared" si="0"/>
        <v>7250374</v>
      </c>
      <c r="T13" s="5">
        <f t="shared" si="0"/>
        <v>4005709</v>
      </c>
      <c r="U13" s="5">
        <f t="shared" si="0"/>
        <v>3883861</v>
      </c>
      <c r="V13" s="5">
        <f t="shared" si="0"/>
        <v>7750215</v>
      </c>
      <c r="W13" s="5">
        <f t="shared" si="0"/>
        <v>3766496</v>
      </c>
      <c r="X13" s="5">
        <f t="shared" si="0"/>
        <v>4072793</v>
      </c>
      <c r="Y13" s="5">
        <f t="shared" si="0"/>
        <v>8313064</v>
      </c>
      <c r="Z13" s="5">
        <f t="shared" si="0"/>
        <v>3630730</v>
      </c>
      <c r="AA13" s="5">
        <f t="shared" si="0"/>
        <v>4152620</v>
      </c>
      <c r="AB13" s="5">
        <f t="shared" si="0"/>
        <v>8823657</v>
      </c>
      <c r="AC13" s="5">
        <f t="shared" si="0"/>
        <v>3569399</v>
      </c>
      <c r="AD13" s="5">
        <f t="shared" si="0"/>
        <v>4335822</v>
      </c>
      <c r="AE13" s="5">
        <f t="shared" si="0"/>
        <v>9057294</v>
      </c>
      <c r="AF13" s="5">
        <f t="shared" si="0"/>
        <v>3606036</v>
      </c>
      <c r="AG13" s="5">
        <f t="shared" si="0"/>
        <v>4207741</v>
      </c>
      <c r="AH13" s="5">
        <f t="shared" si="0"/>
        <v>9459340</v>
      </c>
      <c r="AI13" s="5">
        <f t="shared" si="0"/>
        <v>3575020</v>
      </c>
      <c r="AJ13" s="5">
        <f t="shared" si="0"/>
        <v>4262919</v>
      </c>
      <c r="AK13" s="5">
        <f t="shared" si="0"/>
        <v>9714566</v>
      </c>
      <c r="AL13" s="5">
        <f t="shared" si="0"/>
        <v>3427068</v>
      </c>
      <c r="AM13" s="5">
        <f t="shared" si="0"/>
        <v>4161947</v>
      </c>
      <c r="AN13" s="5">
        <f t="shared" si="0"/>
        <v>10218399</v>
      </c>
    </row>
    <row r="14" spans="1:40" x14ac:dyDescent="0.25">
      <c r="A14" s="235" t="s">
        <v>214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</row>
    <row r="16" spans="1:40" x14ac:dyDescent="0.25">
      <c r="A16" s="292" t="s">
        <v>431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40" x14ac:dyDescent="0.25">
      <c r="A17" s="232" t="s">
        <v>271</v>
      </c>
      <c r="B17" s="232"/>
      <c r="C17" s="232"/>
      <c r="D17" s="232"/>
      <c r="E17" s="232"/>
      <c r="F17" s="232"/>
      <c r="G17" s="232"/>
      <c r="H17" s="232"/>
      <c r="I17" s="232"/>
      <c r="J17" s="232"/>
    </row>
    <row r="19" spans="1:40" x14ac:dyDescent="0.25">
      <c r="A19" s="341" t="s">
        <v>266</v>
      </c>
      <c r="B19" s="262">
        <v>1990</v>
      </c>
      <c r="C19" s="262"/>
      <c r="D19" s="262"/>
      <c r="E19" s="245">
        <v>1992</v>
      </c>
      <c r="F19" s="259"/>
      <c r="G19" s="259"/>
      <c r="H19" s="245">
        <v>1994</v>
      </c>
      <c r="I19" s="259"/>
      <c r="J19" s="259"/>
      <c r="K19" s="245">
        <v>1996</v>
      </c>
      <c r="L19" s="259"/>
      <c r="M19" s="259"/>
      <c r="N19" s="245">
        <v>1998</v>
      </c>
      <c r="O19" s="259"/>
      <c r="P19" s="259"/>
      <c r="Q19" s="262">
        <v>2000</v>
      </c>
      <c r="R19" s="262"/>
      <c r="S19" s="262"/>
      <c r="T19" s="262">
        <v>2003</v>
      </c>
      <c r="U19" s="262"/>
      <c r="V19" s="262"/>
      <c r="W19" s="245">
        <v>2006</v>
      </c>
      <c r="X19" s="259"/>
      <c r="Y19" s="259"/>
      <c r="Z19" s="245">
        <v>2009</v>
      </c>
      <c r="AA19" s="259"/>
      <c r="AB19" s="259"/>
      <c r="AC19" s="245">
        <v>2011</v>
      </c>
      <c r="AD19" s="259"/>
      <c r="AE19" s="259"/>
      <c r="AF19" s="245">
        <v>2013</v>
      </c>
      <c r="AG19" s="259"/>
      <c r="AH19" s="259"/>
      <c r="AI19" s="262">
        <v>2015</v>
      </c>
      <c r="AJ19" s="262"/>
      <c r="AK19" s="262"/>
      <c r="AL19" s="262">
        <v>2017</v>
      </c>
      <c r="AM19" s="262"/>
      <c r="AN19" s="262"/>
    </row>
    <row r="20" spans="1:40" x14ac:dyDescent="0.25">
      <c r="A20" s="341"/>
      <c r="B20" s="153" t="s">
        <v>27</v>
      </c>
      <c r="C20" s="153" t="s">
        <v>78</v>
      </c>
      <c r="D20" s="153" t="s">
        <v>24</v>
      </c>
      <c r="E20" s="153" t="s">
        <v>27</v>
      </c>
      <c r="F20" s="153" t="s">
        <v>78</v>
      </c>
      <c r="G20" s="153" t="s">
        <v>24</v>
      </c>
      <c r="H20" s="153" t="s">
        <v>27</v>
      </c>
      <c r="I20" s="153" t="s">
        <v>78</v>
      </c>
      <c r="J20" s="153" t="s">
        <v>24</v>
      </c>
      <c r="K20" s="153" t="s">
        <v>27</v>
      </c>
      <c r="L20" s="153" t="s">
        <v>78</v>
      </c>
      <c r="M20" s="153" t="s">
        <v>24</v>
      </c>
      <c r="N20" s="153" t="s">
        <v>27</v>
      </c>
      <c r="O20" s="153" t="s">
        <v>78</v>
      </c>
      <c r="P20" s="153" t="s">
        <v>24</v>
      </c>
      <c r="Q20" s="153" t="s">
        <v>27</v>
      </c>
      <c r="R20" s="153" t="s">
        <v>78</v>
      </c>
      <c r="S20" s="153" t="s">
        <v>24</v>
      </c>
      <c r="T20" s="153" t="s">
        <v>27</v>
      </c>
      <c r="U20" s="153" t="s">
        <v>78</v>
      </c>
      <c r="V20" s="153" t="s">
        <v>24</v>
      </c>
      <c r="W20" s="153" t="s">
        <v>27</v>
      </c>
      <c r="X20" s="153" t="s">
        <v>78</v>
      </c>
      <c r="Y20" s="153" t="s">
        <v>24</v>
      </c>
      <c r="Z20" s="153" t="s">
        <v>27</v>
      </c>
      <c r="AA20" s="153" t="s">
        <v>78</v>
      </c>
      <c r="AB20" s="153" t="s">
        <v>24</v>
      </c>
      <c r="AC20" s="153" t="s">
        <v>27</v>
      </c>
      <c r="AD20" s="153" t="s">
        <v>78</v>
      </c>
      <c r="AE20" s="153" t="s">
        <v>24</v>
      </c>
      <c r="AF20" s="153" t="s">
        <v>27</v>
      </c>
      <c r="AG20" s="153" t="s">
        <v>78</v>
      </c>
      <c r="AH20" s="153" t="s">
        <v>24</v>
      </c>
      <c r="AI20" s="153" t="s">
        <v>27</v>
      </c>
      <c r="AJ20" s="153" t="s">
        <v>78</v>
      </c>
      <c r="AK20" s="153" t="s">
        <v>24</v>
      </c>
      <c r="AL20" s="153" t="s">
        <v>27</v>
      </c>
      <c r="AM20" s="153" t="s">
        <v>78</v>
      </c>
      <c r="AN20" s="153" t="s">
        <v>24</v>
      </c>
    </row>
    <row r="21" spans="1:40" x14ac:dyDescent="0.25">
      <c r="A21" s="156" t="s">
        <v>268</v>
      </c>
      <c r="B21" s="5">
        <v>23225</v>
      </c>
      <c r="C21" s="5">
        <v>20791</v>
      </c>
      <c r="D21" s="5">
        <v>31517</v>
      </c>
      <c r="E21" s="5">
        <v>30221</v>
      </c>
      <c r="F21" s="5">
        <v>25061</v>
      </c>
      <c r="G21" s="5">
        <v>42007</v>
      </c>
      <c r="H21" s="5">
        <v>39137</v>
      </c>
      <c r="I21" s="5">
        <v>31357</v>
      </c>
      <c r="J21" s="5">
        <v>58945</v>
      </c>
      <c r="K21" s="5">
        <v>27665</v>
      </c>
      <c r="L21" s="5">
        <v>21492</v>
      </c>
      <c r="M21" s="5">
        <v>41981</v>
      </c>
      <c r="N21" s="5">
        <v>39678</v>
      </c>
      <c r="O21" s="5">
        <v>30569</v>
      </c>
      <c r="P21" s="5">
        <v>62352</v>
      </c>
      <c r="Q21" s="5">
        <v>56686</v>
      </c>
      <c r="R21" s="5">
        <v>44395</v>
      </c>
      <c r="S21" s="5">
        <v>94909</v>
      </c>
      <c r="T21" s="5">
        <v>57370</v>
      </c>
      <c r="U21" s="5">
        <v>47790</v>
      </c>
      <c r="V21" s="5">
        <v>104324</v>
      </c>
      <c r="W21" s="5">
        <v>55018</v>
      </c>
      <c r="X21" s="5">
        <v>52378</v>
      </c>
      <c r="Y21" s="5">
        <v>120560</v>
      </c>
      <c r="Z21" s="5">
        <v>47303</v>
      </c>
      <c r="AA21" s="5">
        <v>49698</v>
      </c>
      <c r="AB21" s="5">
        <v>118214</v>
      </c>
      <c r="AC21" s="5">
        <v>37422</v>
      </c>
      <c r="AD21" s="5">
        <v>39655</v>
      </c>
      <c r="AE21" s="5">
        <v>89476</v>
      </c>
      <c r="AF21" s="5">
        <v>38289</v>
      </c>
      <c r="AG21" s="5">
        <v>41990</v>
      </c>
      <c r="AH21" s="5">
        <v>98418</v>
      </c>
      <c r="AI21" s="5">
        <v>44694</v>
      </c>
      <c r="AJ21" s="5">
        <v>48348</v>
      </c>
      <c r="AK21" s="5">
        <v>122717</v>
      </c>
      <c r="AL21" s="5">
        <v>33482</v>
      </c>
      <c r="AM21" s="5">
        <v>37984</v>
      </c>
      <c r="AN21" s="5">
        <v>101676</v>
      </c>
    </row>
    <row r="22" spans="1:40" x14ac:dyDescent="0.25">
      <c r="A22" s="156" t="s">
        <v>269</v>
      </c>
      <c r="B22" s="5">
        <v>571</v>
      </c>
      <c r="C22" s="5">
        <v>483</v>
      </c>
      <c r="D22" s="5">
        <v>1090</v>
      </c>
      <c r="E22" s="5">
        <v>830</v>
      </c>
      <c r="F22" s="5">
        <v>603</v>
      </c>
      <c r="G22" s="5">
        <v>1547</v>
      </c>
      <c r="H22" s="5">
        <v>852</v>
      </c>
      <c r="I22" s="5">
        <v>605</v>
      </c>
      <c r="J22" s="5">
        <v>1746</v>
      </c>
      <c r="K22" s="5">
        <v>868</v>
      </c>
      <c r="L22" s="5">
        <v>717</v>
      </c>
      <c r="M22" s="5">
        <v>1629</v>
      </c>
      <c r="N22" s="5">
        <v>969</v>
      </c>
      <c r="O22" s="5">
        <v>820</v>
      </c>
      <c r="P22" s="5">
        <v>2038</v>
      </c>
      <c r="Q22" s="5">
        <v>1128</v>
      </c>
      <c r="R22" s="5">
        <v>1087</v>
      </c>
      <c r="S22" s="5">
        <v>2435</v>
      </c>
      <c r="T22" s="5">
        <v>1148</v>
      </c>
      <c r="U22" s="5">
        <v>934</v>
      </c>
      <c r="V22" s="5">
        <v>2627</v>
      </c>
      <c r="W22" s="5">
        <v>1125</v>
      </c>
      <c r="X22" s="5">
        <v>1063</v>
      </c>
      <c r="Y22" s="5">
        <v>2605</v>
      </c>
      <c r="Z22" s="5">
        <v>824</v>
      </c>
      <c r="AA22" s="5">
        <v>799</v>
      </c>
      <c r="AB22" s="5">
        <v>2254</v>
      </c>
      <c r="AC22" s="5">
        <v>966</v>
      </c>
      <c r="AD22" s="5">
        <v>913</v>
      </c>
      <c r="AE22" s="5">
        <v>2280</v>
      </c>
      <c r="AF22" s="5">
        <v>1040</v>
      </c>
      <c r="AG22" s="5">
        <v>1030</v>
      </c>
      <c r="AH22" s="5">
        <v>2818</v>
      </c>
      <c r="AI22" s="5">
        <v>1215</v>
      </c>
      <c r="AJ22" s="5">
        <v>1143</v>
      </c>
      <c r="AK22" s="5">
        <v>3421</v>
      </c>
      <c r="AL22" s="5">
        <v>1013</v>
      </c>
      <c r="AM22" s="5">
        <v>947</v>
      </c>
      <c r="AN22" s="5">
        <v>2942</v>
      </c>
    </row>
    <row r="23" spans="1:40" x14ac:dyDescent="0.25">
      <c r="A23" s="156" t="s">
        <v>131</v>
      </c>
      <c r="B23" s="5">
        <v>4045</v>
      </c>
      <c r="C23" s="5">
        <v>3683</v>
      </c>
      <c r="D23" s="5">
        <v>5436</v>
      </c>
      <c r="E23" s="5">
        <v>6807</v>
      </c>
      <c r="F23" s="5">
        <v>6157</v>
      </c>
      <c r="G23" s="5">
        <v>9215</v>
      </c>
      <c r="H23" s="5">
        <v>8719</v>
      </c>
      <c r="I23" s="5">
        <v>7671</v>
      </c>
      <c r="J23" s="5">
        <v>11962</v>
      </c>
      <c r="K23" s="5">
        <v>6877</v>
      </c>
      <c r="L23" s="5">
        <v>6364</v>
      </c>
      <c r="M23" s="5">
        <v>9772</v>
      </c>
      <c r="N23" s="5">
        <v>8264</v>
      </c>
      <c r="O23" s="5">
        <v>7509</v>
      </c>
      <c r="P23" s="5">
        <v>12481</v>
      </c>
      <c r="Q23" s="5">
        <v>7885</v>
      </c>
      <c r="R23" s="5">
        <v>6529</v>
      </c>
      <c r="S23" s="5">
        <v>12188</v>
      </c>
      <c r="T23" s="5">
        <v>6195</v>
      </c>
      <c r="U23" s="5">
        <v>5462</v>
      </c>
      <c r="V23" s="5">
        <v>11132</v>
      </c>
      <c r="W23" s="5">
        <v>4545</v>
      </c>
      <c r="X23" s="5">
        <v>5049</v>
      </c>
      <c r="Y23" s="5">
        <v>9540</v>
      </c>
      <c r="Z23" s="5">
        <v>3348</v>
      </c>
      <c r="AA23" s="5">
        <v>3976</v>
      </c>
      <c r="AB23" s="5">
        <v>7953</v>
      </c>
      <c r="AC23" s="5">
        <v>4468</v>
      </c>
      <c r="AD23" s="5">
        <v>5585</v>
      </c>
      <c r="AE23" s="5">
        <v>10567</v>
      </c>
      <c r="AF23" s="5">
        <v>4945</v>
      </c>
      <c r="AG23" s="5">
        <v>6068</v>
      </c>
      <c r="AH23" s="5">
        <v>12098</v>
      </c>
      <c r="AI23" s="5">
        <v>6458</v>
      </c>
      <c r="AJ23" s="5">
        <v>8080</v>
      </c>
      <c r="AK23" s="5">
        <v>17262</v>
      </c>
      <c r="AL23" s="5">
        <v>4856</v>
      </c>
      <c r="AM23" s="5">
        <v>6051</v>
      </c>
      <c r="AN23" s="5">
        <v>14763</v>
      </c>
    </row>
    <row r="24" spans="1:40" x14ac:dyDescent="0.25">
      <c r="A24" s="156" t="s">
        <v>267</v>
      </c>
      <c r="B24" s="5">
        <v>2534</v>
      </c>
      <c r="C24" s="5">
        <v>3897</v>
      </c>
      <c r="D24" s="5">
        <v>5055</v>
      </c>
      <c r="E24" s="5">
        <v>3923</v>
      </c>
      <c r="F24" s="5">
        <v>5985</v>
      </c>
      <c r="G24" s="5">
        <v>8152</v>
      </c>
      <c r="H24" s="5">
        <v>2828</v>
      </c>
      <c r="I24" s="5">
        <v>4614</v>
      </c>
      <c r="J24" s="5">
        <v>6396</v>
      </c>
      <c r="K24" s="5">
        <v>3022</v>
      </c>
      <c r="L24" s="5">
        <v>4886</v>
      </c>
      <c r="M24" s="5">
        <v>6717</v>
      </c>
      <c r="N24" s="5">
        <v>3969</v>
      </c>
      <c r="O24" s="5">
        <v>7242</v>
      </c>
      <c r="P24" s="5">
        <v>9515</v>
      </c>
      <c r="Q24" s="5">
        <v>3837</v>
      </c>
      <c r="R24" s="5">
        <v>8156</v>
      </c>
      <c r="S24" s="5">
        <v>11218</v>
      </c>
      <c r="T24" s="5">
        <v>2480</v>
      </c>
      <c r="U24" s="5">
        <v>6048</v>
      </c>
      <c r="V24" s="5">
        <v>8867</v>
      </c>
      <c r="W24" s="5">
        <v>1522</v>
      </c>
      <c r="X24" s="5">
        <v>4363</v>
      </c>
      <c r="Y24" s="5">
        <v>6912</v>
      </c>
      <c r="Z24" s="5">
        <v>866</v>
      </c>
      <c r="AA24" s="5">
        <v>2506</v>
      </c>
      <c r="AB24" s="5">
        <v>3856</v>
      </c>
      <c r="AC24" s="5">
        <v>652</v>
      </c>
      <c r="AD24" s="5">
        <v>1958</v>
      </c>
      <c r="AE24" s="5">
        <v>3112</v>
      </c>
      <c r="AF24" s="5">
        <v>729</v>
      </c>
      <c r="AG24" s="5">
        <v>2070</v>
      </c>
      <c r="AH24" s="5">
        <v>3470</v>
      </c>
      <c r="AI24" s="5">
        <v>941</v>
      </c>
      <c r="AJ24" s="5">
        <v>2760</v>
      </c>
      <c r="AK24" s="5">
        <v>4217</v>
      </c>
      <c r="AL24" s="5">
        <v>636</v>
      </c>
      <c r="AM24" s="5">
        <v>1942</v>
      </c>
      <c r="AN24" s="5">
        <v>3309</v>
      </c>
    </row>
    <row r="25" spans="1:40" x14ac:dyDescent="0.25">
      <c r="A25" s="156" t="s">
        <v>124</v>
      </c>
      <c r="B25" s="5">
        <v>442</v>
      </c>
      <c r="C25" s="5">
        <v>373</v>
      </c>
      <c r="D25" s="5">
        <v>733</v>
      </c>
      <c r="E25" s="5">
        <v>182</v>
      </c>
      <c r="F25" s="5">
        <v>200</v>
      </c>
      <c r="G25" s="5">
        <v>509</v>
      </c>
      <c r="H25" s="5">
        <v>368</v>
      </c>
      <c r="I25" s="5">
        <v>286</v>
      </c>
      <c r="J25" s="5">
        <v>700</v>
      </c>
      <c r="K25" s="5">
        <v>200</v>
      </c>
      <c r="L25" s="5">
        <v>199</v>
      </c>
      <c r="M25" s="5">
        <v>317</v>
      </c>
      <c r="N25" s="5">
        <v>227</v>
      </c>
      <c r="O25" s="5">
        <v>229</v>
      </c>
      <c r="P25" s="5">
        <v>385</v>
      </c>
      <c r="Q25" s="5">
        <v>86</v>
      </c>
      <c r="R25" s="5">
        <v>176</v>
      </c>
      <c r="S25" s="5">
        <v>335</v>
      </c>
      <c r="T25" s="5">
        <v>36</v>
      </c>
      <c r="U25" s="5">
        <v>82</v>
      </c>
      <c r="V25" s="5">
        <v>173</v>
      </c>
      <c r="W25" s="5">
        <v>203</v>
      </c>
      <c r="X25" s="5">
        <v>210</v>
      </c>
      <c r="Y25" s="5">
        <v>518</v>
      </c>
      <c r="Z25" s="5">
        <v>178</v>
      </c>
      <c r="AA25" s="5">
        <v>268</v>
      </c>
      <c r="AB25" s="5">
        <v>529</v>
      </c>
      <c r="AC25" s="5">
        <v>172</v>
      </c>
      <c r="AD25" s="5">
        <v>327</v>
      </c>
      <c r="AE25" s="5">
        <v>539</v>
      </c>
      <c r="AF25" s="5">
        <v>291</v>
      </c>
      <c r="AG25" s="5">
        <v>473</v>
      </c>
      <c r="AH25" s="5">
        <v>825</v>
      </c>
      <c r="AI25" s="5">
        <v>201</v>
      </c>
      <c r="AJ25" s="5">
        <v>329</v>
      </c>
      <c r="AK25" s="5">
        <v>743</v>
      </c>
      <c r="AL25" s="5">
        <v>273</v>
      </c>
      <c r="AM25" s="5">
        <v>424</v>
      </c>
      <c r="AN25" s="5">
        <v>944</v>
      </c>
    </row>
    <row r="26" spans="1:40" x14ac:dyDescent="0.25">
      <c r="A26" s="156" t="s">
        <v>125</v>
      </c>
      <c r="B26" s="5">
        <v>304</v>
      </c>
      <c r="C26" s="5">
        <v>506</v>
      </c>
      <c r="D26" s="5">
        <v>504</v>
      </c>
      <c r="E26" s="5">
        <v>472</v>
      </c>
      <c r="F26" s="5">
        <v>712</v>
      </c>
      <c r="G26" s="5">
        <v>876</v>
      </c>
      <c r="H26" s="5">
        <v>447</v>
      </c>
      <c r="I26" s="5">
        <v>685</v>
      </c>
      <c r="J26" s="5">
        <v>739</v>
      </c>
      <c r="K26" s="5">
        <v>293</v>
      </c>
      <c r="L26" s="5">
        <v>595</v>
      </c>
      <c r="M26" s="5">
        <v>668</v>
      </c>
      <c r="N26" s="5">
        <v>344</v>
      </c>
      <c r="O26" s="5">
        <v>728</v>
      </c>
      <c r="P26" s="5">
        <v>838</v>
      </c>
      <c r="Q26" s="5">
        <v>214</v>
      </c>
      <c r="R26" s="5">
        <v>607</v>
      </c>
      <c r="S26" s="5">
        <v>757</v>
      </c>
      <c r="T26" s="5">
        <v>349</v>
      </c>
      <c r="U26" s="5">
        <v>809</v>
      </c>
      <c r="V26" s="5">
        <v>1103</v>
      </c>
      <c r="W26" s="5">
        <v>504</v>
      </c>
      <c r="X26" s="5">
        <v>1089</v>
      </c>
      <c r="Y26" s="5">
        <v>1455</v>
      </c>
      <c r="Z26" s="5">
        <v>642</v>
      </c>
      <c r="AA26" s="5">
        <v>1447</v>
      </c>
      <c r="AB26" s="5">
        <v>2263</v>
      </c>
      <c r="AC26" s="5">
        <v>281</v>
      </c>
      <c r="AD26" s="5">
        <v>812</v>
      </c>
      <c r="AE26" s="5">
        <v>1117</v>
      </c>
      <c r="AF26" s="5">
        <v>867</v>
      </c>
      <c r="AG26" s="5">
        <v>1219</v>
      </c>
      <c r="AH26" s="5">
        <v>1851</v>
      </c>
      <c r="AI26" s="5">
        <v>729</v>
      </c>
      <c r="AJ26" s="5">
        <v>1392</v>
      </c>
      <c r="AK26" s="5">
        <v>2318</v>
      </c>
      <c r="AL26" s="5">
        <v>1103</v>
      </c>
      <c r="AM26" s="5">
        <v>1397</v>
      </c>
      <c r="AN26" s="5">
        <v>2697</v>
      </c>
    </row>
    <row r="27" spans="1:40" x14ac:dyDescent="0.25">
      <c r="A27" s="156" t="s">
        <v>8</v>
      </c>
      <c r="B27" s="5">
        <f>SUM(B21:B26)</f>
        <v>31121</v>
      </c>
      <c r="C27" s="5">
        <f t="shared" ref="C27" si="1">SUM(C21:C26)</f>
        <v>29733</v>
      </c>
      <c r="D27" s="5">
        <f t="shared" ref="D27" si="2">SUM(D21:D26)</f>
        <v>44335</v>
      </c>
      <c r="E27" s="5">
        <f t="shared" ref="E27" si="3">SUM(E21:E26)</f>
        <v>42435</v>
      </c>
      <c r="F27" s="5">
        <f t="shared" ref="F27" si="4">SUM(F21:F26)</f>
        <v>38718</v>
      </c>
      <c r="G27" s="5">
        <f t="shared" ref="G27" si="5">SUM(G21:G26)</f>
        <v>62306</v>
      </c>
      <c r="H27" s="5">
        <f t="shared" ref="H27" si="6">SUM(H21:H26)</f>
        <v>52351</v>
      </c>
      <c r="I27" s="5">
        <f t="shared" ref="I27" si="7">SUM(I21:I26)</f>
        <v>45218</v>
      </c>
      <c r="J27" s="5">
        <f t="shared" ref="J27" si="8">SUM(J21:J26)</f>
        <v>80488</v>
      </c>
      <c r="K27" s="5">
        <f t="shared" ref="K27" si="9">SUM(K21:K26)</f>
        <v>38925</v>
      </c>
      <c r="L27" s="5">
        <f t="shared" ref="L27" si="10">SUM(L21:L26)</f>
        <v>34253</v>
      </c>
      <c r="M27" s="5">
        <f t="shared" ref="M27" si="11">SUM(M21:M26)</f>
        <v>61084</v>
      </c>
      <c r="N27" s="5">
        <f t="shared" ref="N27" si="12">SUM(N21:N26)</f>
        <v>53451</v>
      </c>
      <c r="O27" s="5">
        <f t="shared" ref="O27" si="13">SUM(O21:O26)</f>
        <v>47097</v>
      </c>
      <c r="P27" s="5">
        <f t="shared" ref="P27" si="14">SUM(P21:P26)</f>
        <v>87609</v>
      </c>
      <c r="Q27" s="5">
        <f t="shared" ref="Q27" si="15">SUM(Q21:Q26)</f>
        <v>69836</v>
      </c>
      <c r="R27" s="5">
        <f t="shared" ref="R27" si="16">SUM(R21:R26)</f>
        <v>60950</v>
      </c>
      <c r="S27" s="5">
        <f t="shared" ref="S27" si="17">SUM(S21:S26)</f>
        <v>121842</v>
      </c>
      <c r="T27" s="5">
        <f t="shared" ref="T27" si="18">SUM(T21:T26)</f>
        <v>67578</v>
      </c>
      <c r="U27" s="5">
        <f t="shared" ref="U27" si="19">SUM(U21:U26)</f>
        <v>61125</v>
      </c>
      <c r="V27" s="5">
        <f t="shared" ref="V27" si="20">SUM(V21:V26)</f>
        <v>128226</v>
      </c>
      <c r="W27" s="5">
        <f t="shared" ref="W27" si="21">SUM(W21:W26)</f>
        <v>62917</v>
      </c>
      <c r="X27" s="5">
        <f t="shared" ref="X27" si="22">SUM(X21:X26)</f>
        <v>64152</v>
      </c>
      <c r="Y27" s="5">
        <f t="shared" ref="Y27" si="23">SUM(Y21:Y26)</f>
        <v>141590</v>
      </c>
      <c r="Z27" s="5">
        <f t="shared" ref="Z27" si="24">SUM(Z21:Z26)</f>
        <v>53161</v>
      </c>
      <c r="AA27" s="5">
        <f t="shared" ref="AA27" si="25">SUM(AA21:AA26)</f>
        <v>58694</v>
      </c>
      <c r="AB27" s="5">
        <f t="shared" ref="AB27" si="26">SUM(AB21:AB26)</f>
        <v>135069</v>
      </c>
      <c r="AC27" s="5">
        <f t="shared" ref="AC27" si="27">SUM(AC21:AC26)</f>
        <v>43961</v>
      </c>
      <c r="AD27" s="5">
        <f t="shared" ref="AD27" si="28">SUM(AD21:AD26)</f>
        <v>49250</v>
      </c>
      <c r="AE27" s="5">
        <f t="shared" ref="AE27" si="29">SUM(AE21:AE26)</f>
        <v>107091</v>
      </c>
      <c r="AF27" s="5">
        <f t="shared" ref="AF27" si="30">SUM(AF21:AF26)</f>
        <v>46161</v>
      </c>
      <c r="AG27" s="5">
        <f t="shared" ref="AG27" si="31">SUM(AG21:AG26)</f>
        <v>52850</v>
      </c>
      <c r="AH27" s="5">
        <f t="shared" ref="AH27" si="32">SUM(AH21:AH26)</f>
        <v>119480</v>
      </c>
      <c r="AI27" s="5">
        <f t="shared" ref="AI27" si="33">SUM(AI21:AI26)</f>
        <v>54238</v>
      </c>
      <c r="AJ27" s="5">
        <f t="shared" ref="AJ27" si="34">SUM(AJ21:AJ26)</f>
        <v>62052</v>
      </c>
      <c r="AK27" s="5">
        <f t="shared" ref="AK27" si="35">SUM(AK21:AK26)</f>
        <v>150678</v>
      </c>
      <c r="AL27" s="5">
        <f t="shared" ref="AL27" si="36">SUM(AL21:AL26)</f>
        <v>41363</v>
      </c>
      <c r="AM27" s="5">
        <f t="shared" ref="AM27" si="37">SUM(AM21:AM26)</f>
        <v>48745</v>
      </c>
      <c r="AN27" s="5">
        <f t="shared" ref="AN27" si="38">SUM(AN21:AN26)</f>
        <v>126331</v>
      </c>
    </row>
    <row r="28" spans="1:40" x14ac:dyDescent="0.25">
      <c r="A28" s="235" t="s">
        <v>214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</row>
    <row r="29" spans="1:40" x14ac:dyDescent="0.25">
      <c r="S29" s="4"/>
      <c r="T29" s="4"/>
      <c r="U29" s="4"/>
    </row>
    <row r="30" spans="1:40" x14ac:dyDescent="0.25">
      <c r="A30" s="292" t="s">
        <v>433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</row>
    <row r="31" spans="1:40" x14ac:dyDescent="0.25">
      <c r="A31" s="232" t="s">
        <v>271</v>
      </c>
      <c r="B31" s="232"/>
      <c r="C31" s="232"/>
      <c r="D31" s="232"/>
      <c r="E31" s="232"/>
      <c r="F31" s="232"/>
      <c r="G31" s="232"/>
      <c r="H31" s="232"/>
      <c r="I31" s="232"/>
      <c r="J31" s="232"/>
    </row>
    <row r="32" spans="1:40" x14ac:dyDescent="0.25">
      <c r="S32" s="4"/>
      <c r="T32" s="4"/>
      <c r="U32" s="4"/>
    </row>
    <row r="33" spans="1:21" x14ac:dyDescent="0.25">
      <c r="A33" s="297" t="s">
        <v>16</v>
      </c>
      <c r="B33" s="297"/>
      <c r="C33" s="316">
        <v>2013</v>
      </c>
      <c r="D33" s="317"/>
      <c r="E33" s="316">
        <v>2015</v>
      </c>
      <c r="F33" s="317"/>
      <c r="G33" s="316">
        <v>2017</v>
      </c>
      <c r="H33" s="317"/>
      <c r="S33" s="4"/>
      <c r="T33" s="4"/>
      <c r="U33" s="4"/>
    </row>
    <row r="34" spans="1:21" ht="30" x14ac:dyDescent="0.25">
      <c r="A34" s="155" t="s">
        <v>270</v>
      </c>
      <c r="B34" s="154" t="s">
        <v>35</v>
      </c>
      <c r="C34" s="151" t="s">
        <v>144</v>
      </c>
      <c r="D34" s="151" t="s">
        <v>182</v>
      </c>
      <c r="E34" s="151" t="s">
        <v>144</v>
      </c>
      <c r="F34" s="151" t="s">
        <v>182</v>
      </c>
      <c r="G34" s="151" t="s">
        <v>144</v>
      </c>
      <c r="H34" s="151" t="s">
        <v>182</v>
      </c>
      <c r="S34" s="4"/>
      <c r="T34" s="4"/>
      <c r="U34" s="4"/>
    </row>
    <row r="35" spans="1:21" x14ac:dyDescent="0.25">
      <c r="A35" s="326" t="s">
        <v>268</v>
      </c>
      <c r="B35" s="169" t="s">
        <v>27</v>
      </c>
      <c r="C35" s="54">
        <v>0.79991409999999996</v>
      </c>
      <c r="D35" s="54">
        <v>6.4980999999999997E-3</v>
      </c>
      <c r="E35" s="54">
        <v>0.78855419999999998</v>
      </c>
      <c r="F35" s="54">
        <v>6.7118000000000004E-3</v>
      </c>
      <c r="G35" s="54">
        <v>0.79439190000000004</v>
      </c>
      <c r="H35" s="54">
        <v>5.6930000000000001E-3</v>
      </c>
      <c r="T35" s="4"/>
      <c r="U35" s="4"/>
    </row>
    <row r="36" spans="1:21" x14ac:dyDescent="0.25">
      <c r="A36" s="326"/>
      <c r="B36" s="169" t="s">
        <v>78</v>
      </c>
      <c r="C36" s="54">
        <v>0.75696669999999999</v>
      </c>
      <c r="D36" s="54">
        <v>5.3607999999999998E-3</v>
      </c>
      <c r="E36" s="54">
        <v>0.73739100000000002</v>
      </c>
      <c r="F36" s="54">
        <v>6.0729E-3</v>
      </c>
      <c r="G36" s="54">
        <v>0.75737560000000004</v>
      </c>
      <c r="H36" s="54">
        <v>5.0023999999999997E-3</v>
      </c>
      <c r="T36" s="4"/>
      <c r="U36" s="4"/>
    </row>
    <row r="37" spans="1:21" x14ac:dyDescent="0.25">
      <c r="A37" s="240"/>
      <c r="B37" s="169" t="s">
        <v>24</v>
      </c>
      <c r="C37" s="54">
        <v>0.78804289999999999</v>
      </c>
      <c r="D37" s="54">
        <v>4.6049000000000003E-3</v>
      </c>
      <c r="E37" s="54">
        <v>0.78230189999999999</v>
      </c>
      <c r="F37" s="54">
        <v>4.3109999999999997E-3</v>
      </c>
      <c r="G37" s="54">
        <v>0.78510659999999999</v>
      </c>
      <c r="H37" s="54">
        <v>4.1184000000000004E-3</v>
      </c>
    </row>
    <row r="38" spans="1:21" x14ac:dyDescent="0.25">
      <c r="A38" s="240" t="s">
        <v>269</v>
      </c>
      <c r="B38" s="169" t="s">
        <v>27</v>
      </c>
      <c r="C38" s="54">
        <v>1.8800399999999998E-2</v>
      </c>
      <c r="D38" s="54">
        <v>1.2036E-3</v>
      </c>
      <c r="E38" s="54">
        <v>2.16978E-2</v>
      </c>
      <c r="F38" s="54">
        <v>1.5981999999999999E-3</v>
      </c>
      <c r="G38" s="54">
        <v>2.09033E-2</v>
      </c>
      <c r="H38" s="54">
        <v>2.8839999999999998E-3</v>
      </c>
      <c r="T38" s="4"/>
      <c r="U38" s="4"/>
    </row>
    <row r="39" spans="1:21" x14ac:dyDescent="0.25">
      <c r="A39" s="240"/>
      <c r="B39" s="169" t="s">
        <v>78</v>
      </c>
      <c r="C39" s="54">
        <v>1.8334799999999998E-2</v>
      </c>
      <c r="D39" s="54">
        <v>1.2503E-3</v>
      </c>
      <c r="E39" s="54">
        <v>2.0843500000000001E-2</v>
      </c>
      <c r="F39" s="54">
        <v>1.6972999999999999E-3</v>
      </c>
      <c r="G39" s="54">
        <v>1.7618700000000001E-2</v>
      </c>
      <c r="H39" s="54">
        <v>1.2620999999999999E-3</v>
      </c>
      <c r="T39" s="4"/>
      <c r="U39" s="4"/>
    </row>
    <row r="40" spans="1:21" x14ac:dyDescent="0.25">
      <c r="A40" s="240"/>
      <c r="B40" s="169" t="s">
        <v>24</v>
      </c>
      <c r="C40" s="54">
        <v>2.36349E-2</v>
      </c>
      <c r="D40" s="54">
        <v>1.1094E-3</v>
      </c>
      <c r="E40" s="54">
        <v>2.5490800000000001E-2</v>
      </c>
      <c r="F40" s="54">
        <v>1.0981000000000001E-3</v>
      </c>
      <c r="G40" s="54">
        <v>2.3043500000000001E-2</v>
      </c>
      <c r="H40" s="54">
        <v>1.1734E-3</v>
      </c>
    </row>
    <row r="41" spans="1:21" x14ac:dyDescent="0.25">
      <c r="A41" s="240" t="s">
        <v>131</v>
      </c>
      <c r="B41" s="169" t="s">
        <v>27</v>
      </c>
      <c r="C41" s="54">
        <v>0.14104849999999999</v>
      </c>
      <c r="D41" s="54">
        <v>6.3115999999999997E-3</v>
      </c>
      <c r="E41" s="54">
        <v>0.14994550000000001</v>
      </c>
      <c r="F41" s="54">
        <v>5.8690000000000001E-3</v>
      </c>
      <c r="G41" s="54">
        <v>0.14143749999999999</v>
      </c>
      <c r="H41" s="54">
        <v>4.8831999999999999E-3</v>
      </c>
    </row>
    <row r="42" spans="1:21" x14ac:dyDescent="0.25">
      <c r="A42" s="240"/>
      <c r="B42" s="169" t="s">
        <v>78</v>
      </c>
      <c r="C42" s="54">
        <v>0.15437880000000001</v>
      </c>
      <c r="D42" s="54">
        <v>4.6435000000000001E-3</v>
      </c>
      <c r="E42" s="54">
        <v>0.1677025</v>
      </c>
      <c r="F42" s="54">
        <v>5.7787999999999997E-3</v>
      </c>
      <c r="G42" s="54">
        <v>0.15097569999999999</v>
      </c>
      <c r="H42" s="54">
        <v>4.9138999999999997E-3</v>
      </c>
    </row>
    <row r="43" spans="1:21" x14ac:dyDescent="0.25">
      <c r="A43" s="240"/>
      <c r="B43" s="169" t="s">
        <v>24</v>
      </c>
      <c r="C43" s="54">
        <v>0.1374764</v>
      </c>
      <c r="D43" s="54">
        <v>4.2386000000000004E-3</v>
      </c>
      <c r="E43" s="54">
        <v>0.14325489999999999</v>
      </c>
      <c r="F43" s="54">
        <v>3.6524000000000001E-3</v>
      </c>
      <c r="G43" s="54">
        <v>0.1413306</v>
      </c>
      <c r="H43" s="54">
        <v>3.7967999999999999E-3</v>
      </c>
      <c r="S43" s="4"/>
      <c r="T43" s="4"/>
      <c r="U43" s="4"/>
    </row>
    <row r="44" spans="1:21" x14ac:dyDescent="0.25">
      <c r="A44" s="240" t="s">
        <v>267</v>
      </c>
      <c r="B44" s="169" t="s">
        <v>27</v>
      </c>
      <c r="C44" s="54">
        <v>1.3331000000000001E-2</v>
      </c>
      <c r="D44" s="54">
        <v>9.3090000000000002E-4</v>
      </c>
      <c r="E44" s="54">
        <v>2.0270099999999999E-2</v>
      </c>
      <c r="F44" s="54">
        <v>1.5751999999999999E-3</v>
      </c>
      <c r="G44" s="54">
        <v>1.6793700000000002E-2</v>
      </c>
      <c r="H44" s="54">
        <v>1.9461000000000001E-3</v>
      </c>
      <c r="S44" s="4"/>
      <c r="T44" s="4"/>
      <c r="U44" s="4"/>
    </row>
    <row r="45" spans="1:21" x14ac:dyDescent="0.25">
      <c r="A45" s="240"/>
      <c r="B45" s="169" t="s">
        <v>78</v>
      </c>
      <c r="C45" s="54">
        <v>3.7078800000000002E-2</v>
      </c>
      <c r="D45" s="54">
        <v>1.6570000000000001E-3</v>
      </c>
      <c r="E45" s="54">
        <v>4.4676E-2</v>
      </c>
      <c r="F45" s="54">
        <v>1.7055E-3</v>
      </c>
      <c r="G45" s="54">
        <v>4.2480400000000001E-2</v>
      </c>
      <c r="H45" s="54">
        <v>1.6490999999999999E-3</v>
      </c>
      <c r="S45" s="4"/>
      <c r="T45" s="4"/>
      <c r="U45" s="4"/>
    </row>
    <row r="46" spans="1:21" x14ac:dyDescent="0.25">
      <c r="A46" s="240"/>
      <c r="B46" s="169" t="s">
        <v>24</v>
      </c>
      <c r="C46" s="54">
        <v>2.7199500000000001E-2</v>
      </c>
      <c r="D46" s="54">
        <v>1.7676E-3</v>
      </c>
      <c r="E46" s="54">
        <v>2.8172300000000001E-2</v>
      </c>
      <c r="F46" s="54">
        <v>8.9669999999999995E-4</v>
      </c>
      <c r="G46" s="54">
        <v>2.6572999999999999E-2</v>
      </c>
      <c r="H46" s="54">
        <v>9.7070000000000001E-4</v>
      </c>
      <c r="S46" s="4"/>
      <c r="T46" s="4"/>
      <c r="U46" s="4"/>
    </row>
    <row r="47" spans="1:21" x14ac:dyDescent="0.25">
      <c r="A47" s="240" t="s">
        <v>124</v>
      </c>
      <c r="B47" s="169" t="s">
        <v>27</v>
      </c>
      <c r="C47" s="54">
        <v>6.9528000000000003E-3</v>
      </c>
      <c r="D47" s="54">
        <v>7.3360000000000005E-4</v>
      </c>
      <c r="E47" s="54">
        <v>4.5608000000000003E-3</v>
      </c>
      <c r="F47" s="54">
        <v>1.021E-3</v>
      </c>
      <c r="G47" s="54">
        <v>4.9468000000000003E-3</v>
      </c>
      <c r="H47" s="54">
        <v>4.5639999999999998E-4</v>
      </c>
      <c r="T47" s="4"/>
      <c r="U47" s="4"/>
    </row>
    <row r="48" spans="1:21" x14ac:dyDescent="0.25">
      <c r="A48" s="240"/>
      <c r="B48" s="169" t="s">
        <v>78</v>
      </c>
      <c r="C48" s="54">
        <v>1.00339E-2</v>
      </c>
      <c r="D48" s="54">
        <v>1.1517000000000001E-3</v>
      </c>
      <c r="E48" s="54">
        <v>5.5966000000000002E-3</v>
      </c>
      <c r="F48" s="54">
        <v>5.7810000000000001E-4</v>
      </c>
      <c r="G48" s="54">
        <v>7.2401000000000002E-3</v>
      </c>
      <c r="H48" s="54">
        <v>6.2339999999999997E-4</v>
      </c>
      <c r="T48" s="4"/>
      <c r="U48" s="4"/>
    </row>
    <row r="49" spans="1:21" x14ac:dyDescent="0.25">
      <c r="A49" s="240"/>
      <c r="B49" s="169" t="s">
        <v>24</v>
      </c>
      <c r="C49" s="54">
        <v>7.8515000000000008E-3</v>
      </c>
      <c r="D49" s="54">
        <v>7.3559999999999999E-4</v>
      </c>
      <c r="E49" s="54">
        <v>5.5567000000000004E-3</v>
      </c>
      <c r="F49" s="54">
        <v>4.7110000000000001E-4</v>
      </c>
      <c r="G49" s="54">
        <v>6.4057000000000003E-3</v>
      </c>
      <c r="H49" s="54">
        <v>3.6840000000000001E-4</v>
      </c>
    </row>
    <row r="50" spans="1:21" x14ac:dyDescent="0.25">
      <c r="A50" s="240" t="s">
        <v>125</v>
      </c>
      <c r="B50" s="169" t="s">
        <v>27</v>
      </c>
      <c r="C50" s="54">
        <v>1.9953200000000001E-2</v>
      </c>
      <c r="D50" s="54">
        <v>1.2853999999999999E-3</v>
      </c>
      <c r="E50" s="54">
        <v>1.4971699999999999E-2</v>
      </c>
      <c r="F50" s="54">
        <v>1.1853E-3</v>
      </c>
      <c r="G50" s="54">
        <v>2.1526900000000002E-2</v>
      </c>
      <c r="H50" s="54">
        <v>1.2221000000000001E-3</v>
      </c>
      <c r="T50" s="4"/>
      <c r="U50" s="4"/>
    </row>
    <row r="51" spans="1:21" x14ac:dyDescent="0.25">
      <c r="A51" s="240"/>
      <c r="B51" s="169" t="s">
        <v>78</v>
      </c>
      <c r="C51" s="54">
        <v>2.3206999999999998E-2</v>
      </c>
      <c r="D51" s="54">
        <v>1.4203E-3</v>
      </c>
      <c r="E51" s="54">
        <v>2.3790499999999999E-2</v>
      </c>
      <c r="F51" s="54">
        <v>1.1330999999999999E-3</v>
      </c>
      <c r="G51" s="54">
        <v>2.4309500000000001E-2</v>
      </c>
      <c r="H51" s="54">
        <v>1.1188999999999999E-3</v>
      </c>
      <c r="T51" s="4"/>
      <c r="U51" s="4"/>
    </row>
    <row r="52" spans="1:21" x14ac:dyDescent="0.25">
      <c r="A52" s="240"/>
      <c r="B52" s="169" t="s">
        <v>24</v>
      </c>
      <c r="C52" s="54">
        <v>1.5794800000000001E-2</v>
      </c>
      <c r="D52" s="54">
        <v>7.8589999999999997E-4</v>
      </c>
      <c r="E52" s="54">
        <v>1.52234E-2</v>
      </c>
      <c r="F52" s="54">
        <v>5.6680000000000001E-4</v>
      </c>
      <c r="G52" s="54">
        <v>1.7540500000000001E-2</v>
      </c>
      <c r="H52" s="54">
        <v>6.6160000000000004E-4</v>
      </c>
    </row>
    <row r="53" spans="1:21" x14ac:dyDescent="0.25">
      <c r="A53" s="235" t="s">
        <v>214</v>
      </c>
      <c r="B53" s="235"/>
      <c r="C53" s="235"/>
      <c r="D53" s="235"/>
      <c r="E53" s="235"/>
      <c r="F53" s="235"/>
      <c r="G53" s="235"/>
      <c r="H53" s="235"/>
    </row>
    <row r="54" spans="1:21" x14ac:dyDescent="0.25">
      <c r="S54" s="4"/>
      <c r="T54" s="4"/>
      <c r="U54" s="4"/>
    </row>
    <row r="55" spans="1:21" x14ac:dyDescent="0.25">
      <c r="S55" s="4"/>
      <c r="U55" s="4"/>
    </row>
    <row r="56" spans="1:21" x14ac:dyDescent="0.25">
      <c r="S56" s="4"/>
      <c r="T56" s="4"/>
      <c r="U56" s="4"/>
    </row>
    <row r="57" spans="1:21" x14ac:dyDescent="0.25">
      <c r="T57" s="4"/>
      <c r="U57" s="4"/>
    </row>
  </sheetData>
  <mergeCells count="47">
    <mergeCell ref="A53:H53"/>
    <mergeCell ref="A35:A37"/>
    <mergeCell ref="A38:A40"/>
    <mergeCell ref="A41:A43"/>
    <mergeCell ref="A44:A46"/>
    <mergeCell ref="A47:A49"/>
    <mergeCell ref="A50:A52"/>
    <mergeCell ref="AI19:AK19"/>
    <mergeCell ref="AL19:AN19"/>
    <mergeCell ref="A28:AN28"/>
    <mergeCell ref="A30:K30"/>
    <mergeCell ref="A31:J31"/>
    <mergeCell ref="T19:V19"/>
    <mergeCell ref="W19:Y19"/>
    <mergeCell ref="Z19:AB19"/>
    <mergeCell ref="AC19:AE19"/>
    <mergeCell ref="AF19:AH19"/>
    <mergeCell ref="A33:B33"/>
    <mergeCell ref="C33:D33"/>
    <mergeCell ref="E33:F33"/>
    <mergeCell ref="G33:H33"/>
    <mergeCell ref="Q19:S19"/>
    <mergeCell ref="A19:A20"/>
    <mergeCell ref="B19:D19"/>
    <mergeCell ref="E19:G19"/>
    <mergeCell ref="H19:J19"/>
    <mergeCell ref="K19:M19"/>
    <mergeCell ref="N19:P19"/>
    <mergeCell ref="AI5:AK5"/>
    <mergeCell ref="AL5:AN5"/>
    <mergeCell ref="A14:AN14"/>
    <mergeCell ref="W5:Y5"/>
    <mergeCell ref="Z5:AB5"/>
    <mergeCell ref="N5:P5"/>
    <mergeCell ref="Q5:S5"/>
    <mergeCell ref="T5:V5"/>
    <mergeCell ref="AC5:AE5"/>
    <mergeCell ref="AF5:AH5"/>
    <mergeCell ref="A17:J17"/>
    <mergeCell ref="A2:K2"/>
    <mergeCell ref="A3:J3"/>
    <mergeCell ref="A5:A6"/>
    <mergeCell ref="B5:D5"/>
    <mergeCell ref="E5:G5"/>
    <mergeCell ref="H5:J5"/>
    <mergeCell ref="A16:K16"/>
    <mergeCell ref="K5:M5"/>
  </mergeCells>
  <hyperlinks>
    <hyperlink ref="A1" location="Índice!A1" display="Índice" xr:uid="{5A494354-47C6-4BAF-8DA7-B7556D8408BF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U95"/>
  <sheetViews>
    <sheetView topLeftCell="A13" workbookViewId="0">
      <selection activeCell="J39" sqref="J39"/>
    </sheetView>
  </sheetViews>
  <sheetFormatPr baseColWidth="10" defaultRowHeight="15" x14ac:dyDescent="0.25"/>
  <cols>
    <col min="1" max="1" width="11.42578125" customWidth="1"/>
  </cols>
  <sheetData>
    <row r="1" spans="1:21" s="204" customFormat="1" x14ac:dyDescent="0.25">
      <c r="A1" s="207" t="s">
        <v>273</v>
      </c>
    </row>
    <row r="2" spans="1:21" x14ac:dyDescent="0.25">
      <c r="A2" s="292" t="s">
        <v>434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21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21" s="161" customForma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</row>
    <row r="5" spans="1:21" x14ac:dyDescent="0.25">
      <c r="A5" s="218" t="s">
        <v>16</v>
      </c>
      <c r="B5" s="14" t="s">
        <v>84</v>
      </c>
      <c r="C5" s="225" t="s">
        <v>74</v>
      </c>
      <c r="D5" s="225" t="s">
        <v>75</v>
      </c>
      <c r="E5" s="218" t="s">
        <v>73</v>
      </c>
      <c r="F5" s="218" t="s">
        <v>8</v>
      </c>
    </row>
    <row r="6" spans="1:21" x14ac:dyDescent="0.25">
      <c r="A6" s="218"/>
      <c r="B6" s="14" t="s">
        <v>63</v>
      </c>
      <c r="C6" s="229"/>
      <c r="D6" s="229"/>
      <c r="E6" s="218"/>
      <c r="F6" s="218"/>
      <c r="H6" s="161"/>
      <c r="I6" s="161"/>
      <c r="J6" s="161"/>
      <c r="K6" s="161"/>
      <c r="L6" s="161"/>
      <c r="M6" s="161"/>
      <c r="N6" s="161"/>
      <c r="T6" s="11" t="e">
        <f>ABS((G66-C66)/(((H66^2)+(D66^2))^(1/2)))</f>
        <v>#DIV/0!</v>
      </c>
      <c r="U6" t="e">
        <f>IF(T6&gt;1.96,"Significativo","No significativo")</f>
        <v>#DIV/0!</v>
      </c>
    </row>
    <row r="7" spans="1:21" x14ac:dyDescent="0.25">
      <c r="A7" s="284">
        <v>2011</v>
      </c>
      <c r="B7" s="16" t="s">
        <v>21</v>
      </c>
      <c r="C7" s="5">
        <v>55301</v>
      </c>
      <c r="D7" s="5">
        <v>607686</v>
      </c>
      <c r="E7" s="5">
        <v>40800</v>
      </c>
      <c r="F7" s="5">
        <v>703787</v>
      </c>
      <c r="H7" s="161"/>
      <c r="I7" s="161"/>
      <c r="J7" s="161"/>
      <c r="K7" s="161"/>
      <c r="L7" s="161"/>
      <c r="M7" s="161"/>
      <c r="N7" s="161"/>
      <c r="T7" s="11" t="e">
        <f>ABS((G67-C67)/(((H67^2)+(D67^2))^(1/2)))</f>
        <v>#DIV/0!</v>
      </c>
      <c r="U7" t="e">
        <f>IF(T7&gt;1.96,"Significativo","No significativo")</f>
        <v>#DIV/0!</v>
      </c>
    </row>
    <row r="8" spans="1:21" x14ac:dyDescent="0.25">
      <c r="A8" s="284"/>
      <c r="B8" s="16" t="s">
        <v>22</v>
      </c>
      <c r="C8" s="5">
        <v>240521</v>
      </c>
      <c r="D8" s="5">
        <v>451488</v>
      </c>
      <c r="E8" s="5">
        <v>59284</v>
      </c>
      <c r="F8" s="5">
        <v>751293</v>
      </c>
      <c r="H8" s="161"/>
      <c r="I8" s="161"/>
      <c r="J8" s="161"/>
      <c r="K8" s="4"/>
      <c r="L8" s="4"/>
      <c r="M8" s="4"/>
      <c r="N8" s="4"/>
      <c r="T8" s="11" t="e">
        <f>ABS((G68-C68)/(((H68^2)+(D68^2))^(1/2)))</f>
        <v>#DIV/0!</v>
      </c>
      <c r="U8" t="e">
        <f>IF(T8&gt;1.96,"Significativo","No significativo")</f>
        <v>#DIV/0!</v>
      </c>
    </row>
    <row r="9" spans="1:21" x14ac:dyDescent="0.25">
      <c r="A9" s="284"/>
      <c r="B9" s="16" t="s">
        <v>23</v>
      </c>
      <c r="C9" s="5">
        <v>320422</v>
      </c>
      <c r="D9" s="5">
        <v>184631</v>
      </c>
      <c r="E9" s="5">
        <v>42782</v>
      </c>
      <c r="F9" s="5">
        <v>547835</v>
      </c>
      <c r="H9" s="161"/>
      <c r="I9" s="161"/>
      <c r="J9" s="161"/>
      <c r="K9" s="4"/>
      <c r="L9" s="4"/>
      <c r="M9" s="4"/>
      <c r="N9" s="4"/>
    </row>
    <row r="10" spans="1:21" x14ac:dyDescent="0.25">
      <c r="A10" s="284"/>
      <c r="B10" s="16" t="s">
        <v>8</v>
      </c>
      <c r="C10" s="5">
        <v>616244</v>
      </c>
      <c r="D10" s="5">
        <v>1243805</v>
      </c>
      <c r="E10" s="5">
        <v>142866</v>
      </c>
      <c r="F10" s="5">
        <v>2002915</v>
      </c>
      <c r="H10" s="161"/>
      <c r="I10" s="161"/>
      <c r="J10" s="161"/>
      <c r="K10" s="4"/>
      <c r="L10" s="4"/>
      <c r="M10" s="4"/>
      <c r="N10" s="4"/>
    </row>
    <row r="11" spans="1:21" x14ac:dyDescent="0.25">
      <c r="A11" s="284">
        <v>2013</v>
      </c>
      <c r="B11" s="16" t="s">
        <v>21</v>
      </c>
      <c r="C11" s="5">
        <v>70286</v>
      </c>
      <c r="D11" s="5">
        <v>533607</v>
      </c>
      <c r="E11" s="5">
        <v>81334</v>
      </c>
      <c r="F11" s="5">
        <v>685227</v>
      </c>
      <c r="H11" s="161"/>
      <c r="I11" s="161"/>
      <c r="J11" s="161"/>
      <c r="K11" s="4"/>
      <c r="L11" s="4"/>
      <c r="M11" s="4"/>
      <c r="N11" s="4"/>
    </row>
    <row r="12" spans="1:21" x14ac:dyDescent="0.25">
      <c r="A12" s="284"/>
      <c r="B12" s="16" t="s">
        <v>22</v>
      </c>
      <c r="C12" s="5">
        <v>266369</v>
      </c>
      <c r="D12" s="5">
        <v>442226</v>
      </c>
      <c r="E12" s="5">
        <v>83269</v>
      </c>
      <c r="F12" s="5">
        <v>791864</v>
      </c>
      <c r="H12" s="161"/>
      <c r="I12" s="161"/>
    </row>
    <row r="13" spans="1:21" x14ac:dyDescent="0.25">
      <c r="A13" s="284"/>
      <c r="B13" s="16" t="s">
        <v>23</v>
      </c>
      <c r="C13" s="5">
        <v>407998</v>
      </c>
      <c r="D13" s="5">
        <v>176926</v>
      </c>
      <c r="E13" s="5">
        <v>51670</v>
      </c>
      <c r="F13" s="5">
        <v>636594</v>
      </c>
    </row>
    <row r="14" spans="1:21" x14ac:dyDescent="0.25">
      <c r="A14" s="284"/>
      <c r="B14" s="16" t="s">
        <v>8</v>
      </c>
      <c r="C14" s="5">
        <v>744653</v>
      </c>
      <c r="D14" s="5">
        <v>1152759</v>
      </c>
      <c r="E14" s="5">
        <v>216273</v>
      </c>
      <c r="F14" s="5">
        <v>2113685</v>
      </c>
    </row>
    <row r="15" spans="1:21" x14ac:dyDescent="0.25">
      <c r="A15" s="284">
        <v>2015</v>
      </c>
      <c r="B15" s="16" t="s">
        <v>21</v>
      </c>
      <c r="C15" s="5">
        <v>70454</v>
      </c>
      <c r="D15" s="5">
        <v>552065</v>
      </c>
      <c r="E15" s="5">
        <v>52624</v>
      </c>
      <c r="F15" s="5">
        <v>675143</v>
      </c>
    </row>
    <row r="16" spans="1:21" x14ac:dyDescent="0.25">
      <c r="A16" s="284"/>
      <c r="B16" s="16" t="s">
        <v>22</v>
      </c>
      <c r="C16" s="5">
        <v>288255</v>
      </c>
      <c r="D16" s="5">
        <v>413328</v>
      </c>
      <c r="E16" s="5">
        <v>71161</v>
      </c>
      <c r="F16" s="5">
        <v>772744</v>
      </c>
    </row>
    <row r="17" spans="1:17" x14ac:dyDescent="0.25">
      <c r="A17" s="284"/>
      <c r="B17" s="16" t="s">
        <v>23</v>
      </c>
      <c r="C17" s="5">
        <v>460784</v>
      </c>
      <c r="D17" s="5">
        <v>183773</v>
      </c>
      <c r="E17" s="5">
        <v>56590</v>
      </c>
      <c r="F17" s="5">
        <v>701147</v>
      </c>
    </row>
    <row r="18" spans="1:17" x14ac:dyDescent="0.25">
      <c r="A18" s="284"/>
      <c r="B18" s="16" t="s">
        <v>8</v>
      </c>
      <c r="C18" s="5">
        <v>819493</v>
      </c>
      <c r="D18" s="5">
        <v>1149166</v>
      </c>
      <c r="E18" s="5">
        <v>180375</v>
      </c>
      <c r="F18" s="5">
        <v>2149034</v>
      </c>
    </row>
    <row r="19" spans="1:17" x14ac:dyDescent="0.25">
      <c r="A19" s="284">
        <v>2017</v>
      </c>
      <c r="B19" s="16" t="s">
        <v>21</v>
      </c>
      <c r="C19" s="5">
        <v>62646</v>
      </c>
      <c r="D19" s="5">
        <v>485301</v>
      </c>
      <c r="E19" s="5">
        <v>66686</v>
      </c>
      <c r="F19" s="5">
        <v>614633</v>
      </c>
    </row>
    <row r="20" spans="1:17" x14ac:dyDescent="0.25">
      <c r="A20" s="284"/>
      <c r="B20" s="16" t="s">
        <v>22</v>
      </c>
      <c r="C20" s="5">
        <v>276283</v>
      </c>
      <c r="D20" s="5">
        <v>392530</v>
      </c>
      <c r="E20" s="5">
        <v>66799</v>
      </c>
      <c r="F20" s="5">
        <v>735612</v>
      </c>
    </row>
    <row r="21" spans="1:17" x14ac:dyDescent="0.25">
      <c r="A21" s="284"/>
      <c r="B21" s="16" t="s">
        <v>23</v>
      </c>
      <c r="C21" s="5">
        <v>468526</v>
      </c>
      <c r="D21" s="5">
        <v>208471</v>
      </c>
      <c r="E21" s="5">
        <v>57452</v>
      </c>
      <c r="F21" s="5">
        <v>734449</v>
      </c>
    </row>
    <row r="22" spans="1:17" x14ac:dyDescent="0.25">
      <c r="A22" s="284"/>
      <c r="B22" s="16" t="s">
        <v>8</v>
      </c>
      <c r="C22" s="5">
        <v>807455</v>
      </c>
      <c r="D22" s="5">
        <v>1086302</v>
      </c>
      <c r="E22" s="5">
        <v>190937</v>
      </c>
      <c r="F22" s="5">
        <v>2084694</v>
      </c>
    </row>
    <row r="23" spans="1:17" x14ac:dyDescent="0.25">
      <c r="A23" s="235" t="s">
        <v>214</v>
      </c>
      <c r="B23" s="235"/>
      <c r="C23" s="235"/>
      <c r="D23" s="235"/>
      <c r="E23" s="235"/>
      <c r="F23" s="235"/>
      <c r="G23" s="92"/>
      <c r="H23" s="92"/>
    </row>
    <row r="24" spans="1:17" s="161" customFormat="1" x14ac:dyDescent="0.25"/>
    <row r="25" spans="1:17" s="161" customFormat="1" x14ac:dyDescent="0.25">
      <c r="A25" s="292" t="s">
        <v>435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</row>
    <row r="26" spans="1:17" s="161" customFormat="1" x14ac:dyDescent="0.25">
      <c r="A26" s="232" t="s">
        <v>197</v>
      </c>
      <c r="B26" s="232"/>
      <c r="C26" s="232"/>
      <c r="D26" s="232"/>
      <c r="E26" s="232"/>
      <c r="F26" s="232"/>
      <c r="G26" s="232"/>
      <c r="H26" s="232"/>
      <c r="I26" s="232"/>
      <c r="J26" s="232"/>
    </row>
    <row r="27" spans="1:17" s="161" customFormat="1" x14ac:dyDescent="0.25">
      <c r="A27" s="150"/>
      <c r="B27" s="150"/>
      <c r="C27" s="150"/>
      <c r="D27" s="150"/>
      <c r="E27" s="150"/>
      <c r="F27" s="150"/>
      <c r="G27" s="150"/>
      <c r="H27" s="150"/>
      <c r="I27" s="150"/>
      <c r="J27" s="150"/>
    </row>
    <row r="28" spans="1:17" s="161" customFormat="1" x14ac:dyDescent="0.25">
      <c r="A28" s="218" t="s">
        <v>16</v>
      </c>
      <c r="B28" s="162" t="s">
        <v>84</v>
      </c>
      <c r="C28" s="225" t="s">
        <v>74</v>
      </c>
      <c r="D28" s="225" t="s">
        <v>75</v>
      </c>
      <c r="E28" s="218" t="s">
        <v>73</v>
      </c>
      <c r="F28" s="218" t="s">
        <v>8</v>
      </c>
    </row>
    <row r="29" spans="1:17" s="161" customFormat="1" x14ac:dyDescent="0.25">
      <c r="A29" s="218"/>
      <c r="B29" s="162" t="s">
        <v>63</v>
      </c>
      <c r="C29" s="229"/>
      <c r="D29" s="229"/>
      <c r="E29" s="218"/>
      <c r="F29" s="218"/>
    </row>
    <row r="30" spans="1:17" s="161" customFormat="1" x14ac:dyDescent="0.25">
      <c r="A30" s="284">
        <v>2011</v>
      </c>
      <c r="B30" s="16" t="s">
        <v>21</v>
      </c>
      <c r="C30" s="5">
        <v>880</v>
      </c>
      <c r="D30" s="5">
        <v>7441</v>
      </c>
      <c r="E30" s="5">
        <v>513</v>
      </c>
      <c r="F30" s="5">
        <v>8834</v>
      </c>
    </row>
    <row r="31" spans="1:17" s="161" customFormat="1" x14ac:dyDescent="0.25">
      <c r="A31" s="284"/>
      <c r="B31" s="16" t="s">
        <v>22</v>
      </c>
      <c r="C31" s="5">
        <v>3489</v>
      </c>
      <c r="D31" s="5">
        <v>4982</v>
      </c>
      <c r="E31" s="5">
        <v>697</v>
      </c>
      <c r="F31" s="5">
        <v>9168</v>
      </c>
      <c r="L31" s="4"/>
      <c r="N31" s="4"/>
      <c r="O31" s="4"/>
      <c r="Q31" s="4"/>
    </row>
    <row r="32" spans="1:17" s="161" customFormat="1" x14ac:dyDescent="0.25">
      <c r="A32" s="284"/>
      <c r="B32" s="16" t="s">
        <v>23</v>
      </c>
      <c r="C32" s="5">
        <v>4509</v>
      </c>
      <c r="D32" s="5">
        <v>1905</v>
      </c>
      <c r="E32" s="5">
        <v>449</v>
      </c>
      <c r="F32" s="5">
        <v>6863</v>
      </c>
      <c r="L32" s="4"/>
      <c r="N32" s="4"/>
      <c r="O32" s="4"/>
      <c r="Q32" s="4"/>
    </row>
    <row r="33" spans="1:17" s="161" customFormat="1" x14ac:dyDescent="0.25">
      <c r="A33" s="284"/>
      <c r="B33" s="16" t="s">
        <v>8</v>
      </c>
      <c r="C33" s="5">
        <v>8878</v>
      </c>
      <c r="D33" s="5">
        <v>14328</v>
      </c>
      <c r="E33" s="5">
        <v>1659</v>
      </c>
      <c r="F33" s="5">
        <v>24865</v>
      </c>
      <c r="L33" s="4"/>
      <c r="N33" s="4"/>
      <c r="O33" s="4"/>
      <c r="Q33" s="4"/>
    </row>
    <row r="34" spans="1:17" s="161" customFormat="1" x14ac:dyDescent="0.25">
      <c r="A34" s="284">
        <v>2013</v>
      </c>
      <c r="B34" s="16" t="s">
        <v>21</v>
      </c>
      <c r="C34" s="5">
        <v>899</v>
      </c>
      <c r="D34" s="5">
        <v>7093</v>
      </c>
      <c r="E34" s="5">
        <v>1071</v>
      </c>
      <c r="F34" s="5">
        <v>9063</v>
      </c>
      <c r="N34" s="4"/>
      <c r="O34" s="4"/>
      <c r="P34" s="4"/>
      <c r="Q34" s="4"/>
    </row>
    <row r="35" spans="1:17" s="161" customFormat="1" x14ac:dyDescent="0.25">
      <c r="A35" s="284"/>
      <c r="B35" s="16" t="s">
        <v>22</v>
      </c>
      <c r="C35" s="5">
        <v>3575</v>
      </c>
      <c r="D35" s="5">
        <v>5334</v>
      </c>
      <c r="E35" s="5">
        <v>988</v>
      </c>
      <c r="F35" s="5">
        <v>9897</v>
      </c>
    </row>
    <row r="36" spans="1:17" s="161" customFormat="1" x14ac:dyDescent="0.25">
      <c r="A36" s="284"/>
      <c r="B36" s="16" t="s">
        <v>23</v>
      </c>
      <c r="C36" s="5">
        <v>4942</v>
      </c>
      <c r="D36" s="5">
        <v>2105</v>
      </c>
      <c r="E36" s="5">
        <v>623</v>
      </c>
      <c r="F36" s="5">
        <v>7670</v>
      </c>
    </row>
    <row r="37" spans="1:17" s="161" customFormat="1" x14ac:dyDescent="0.25">
      <c r="A37" s="284"/>
      <c r="B37" s="16" t="s">
        <v>8</v>
      </c>
      <c r="C37" s="5">
        <v>9416</v>
      </c>
      <c r="D37" s="5">
        <v>14532</v>
      </c>
      <c r="E37" s="5">
        <v>2682</v>
      </c>
      <c r="F37" s="5">
        <v>26630</v>
      </c>
      <c r="O37" s="4"/>
      <c r="Q37" s="4"/>
    </row>
    <row r="38" spans="1:17" s="161" customFormat="1" x14ac:dyDescent="0.25">
      <c r="A38" s="284">
        <v>2015</v>
      </c>
      <c r="B38" s="16" t="s">
        <v>21</v>
      </c>
      <c r="C38" s="5">
        <v>1037</v>
      </c>
      <c r="D38" s="5">
        <v>8359</v>
      </c>
      <c r="E38" s="5">
        <v>827</v>
      </c>
      <c r="F38" s="5">
        <v>10223</v>
      </c>
      <c r="N38" s="4"/>
      <c r="O38" s="4"/>
      <c r="Q38" s="4"/>
    </row>
    <row r="39" spans="1:17" s="161" customFormat="1" x14ac:dyDescent="0.25">
      <c r="A39" s="284"/>
      <c r="B39" s="16" t="s">
        <v>22</v>
      </c>
      <c r="C39" s="5">
        <v>4185</v>
      </c>
      <c r="D39" s="5">
        <v>5919</v>
      </c>
      <c r="E39" s="5">
        <v>959</v>
      </c>
      <c r="F39" s="5">
        <v>11063</v>
      </c>
      <c r="N39" s="4"/>
      <c r="O39" s="4"/>
      <c r="Q39" s="4"/>
    </row>
    <row r="40" spans="1:17" s="161" customFormat="1" x14ac:dyDescent="0.25">
      <c r="A40" s="284"/>
      <c r="B40" s="16" t="s">
        <v>23</v>
      </c>
      <c r="C40" s="5">
        <v>6452</v>
      </c>
      <c r="D40" s="5">
        <v>2665</v>
      </c>
      <c r="E40" s="5">
        <v>722</v>
      </c>
      <c r="F40" s="5">
        <v>9839</v>
      </c>
      <c r="N40" s="4"/>
      <c r="O40" s="4"/>
      <c r="P40" s="4"/>
      <c r="Q40" s="4"/>
    </row>
    <row r="41" spans="1:17" s="161" customFormat="1" x14ac:dyDescent="0.25">
      <c r="A41" s="284"/>
      <c r="B41" s="16" t="s">
        <v>8</v>
      </c>
      <c r="C41" s="5">
        <v>11674</v>
      </c>
      <c r="D41" s="5">
        <v>16943</v>
      </c>
      <c r="E41" s="5">
        <v>2508</v>
      </c>
      <c r="F41" s="5">
        <v>31125</v>
      </c>
    </row>
    <row r="42" spans="1:17" s="161" customFormat="1" x14ac:dyDescent="0.25">
      <c r="A42" s="284">
        <v>2017</v>
      </c>
      <c r="B42" s="16" t="s">
        <v>21</v>
      </c>
      <c r="C42" s="5">
        <v>801</v>
      </c>
      <c r="D42" s="5">
        <v>5899</v>
      </c>
      <c r="E42" s="5">
        <v>885</v>
      </c>
      <c r="F42" s="5">
        <v>7585</v>
      </c>
    </row>
    <row r="43" spans="1:17" s="161" customFormat="1" x14ac:dyDescent="0.25">
      <c r="A43" s="284"/>
      <c r="B43" s="16" t="s">
        <v>22</v>
      </c>
      <c r="C43" s="5">
        <v>3374</v>
      </c>
      <c r="D43" s="5">
        <v>4429</v>
      </c>
      <c r="E43" s="5">
        <v>872</v>
      </c>
      <c r="F43" s="5">
        <v>8675</v>
      </c>
    </row>
    <row r="44" spans="1:17" s="161" customFormat="1" x14ac:dyDescent="0.25">
      <c r="A44" s="284"/>
      <c r="B44" s="16" t="s">
        <v>23</v>
      </c>
      <c r="C44" s="5">
        <v>5168</v>
      </c>
      <c r="D44" s="5">
        <v>2291</v>
      </c>
      <c r="E44" s="5">
        <v>676</v>
      </c>
      <c r="F44" s="5">
        <v>8135</v>
      </c>
    </row>
    <row r="45" spans="1:17" s="161" customFormat="1" x14ac:dyDescent="0.25">
      <c r="A45" s="284"/>
      <c r="B45" s="16" t="s">
        <v>8</v>
      </c>
      <c r="C45" s="5">
        <v>9343</v>
      </c>
      <c r="D45" s="5">
        <v>12619</v>
      </c>
      <c r="E45" s="5">
        <v>2433</v>
      </c>
      <c r="F45" s="5">
        <v>24395</v>
      </c>
    </row>
    <row r="46" spans="1:17" s="161" customFormat="1" x14ac:dyDescent="0.25">
      <c r="A46" s="235" t="s">
        <v>214</v>
      </c>
      <c r="B46" s="235"/>
      <c r="C46" s="235"/>
      <c r="D46" s="235"/>
      <c r="E46" s="235"/>
      <c r="F46" s="235"/>
      <c r="G46" s="92"/>
      <c r="H46" s="92"/>
    </row>
    <row r="47" spans="1:17" s="161" customFormat="1" x14ac:dyDescent="0.25">
      <c r="A47" s="160"/>
      <c r="B47" s="160"/>
      <c r="C47" s="160"/>
      <c r="D47" s="160"/>
      <c r="E47" s="160"/>
      <c r="F47" s="160"/>
      <c r="G47" s="92"/>
      <c r="H47" s="92"/>
    </row>
    <row r="48" spans="1:17" s="161" customFormat="1" x14ac:dyDescent="0.25">
      <c r="A48" s="292" t="s">
        <v>436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</row>
    <row r="49" spans="1:10" s="161" customFormat="1" x14ac:dyDescent="0.25">
      <c r="A49" s="160"/>
      <c r="B49" s="160"/>
      <c r="C49" s="160"/>
      <c r="D49" s="160"/>
      <c r="E49" s="160"/>
      <c r="F49" s="160"/>
      <c r="G49" s="92"/>
      <c r="H49" s="92"/>
    </row>
    <row r="50" spans="1:10" s="161" customFormat="1" x14ac:dyDescent="0.25">
      <c r="A50" s="297" t="s">
        <v>16</v>
      </c>
      <c r="B50" s="297"/>
      <c r="C50" s="316">
        <v>2013</v>
      </c>
      <c r="D50" s="317"/>
      <c r="E50" s="316">
        <v>2015</v>
      </c>
      <c r="F50" s="317"/>
      <c r="G50" s="316">
        <v>2017</v>
      </c>
      <c r="H50" s="317"/>
    </row>
    <row r="51" spans="1:10" s="161" customFormat="1" ht="30" x14ac:dyDescent="0.25">
      <c r="A51" s="154" t="s">
        <v>84</v>
      </c>
      <c r="B51" s="154" t="s">
        <v>58</v>
      </c>
      <c r="C51" s="151" t="s">
        <v>144</v>
      </c>
      <c r="D51" s="151" t="s">
        <v>182</v>
      </c>
      <c r="E51" s="151" t="s">
        <v>144</v>
      </c>
      <c r="F51" s="151" t="s">
        <v>182</v>
      </c>
      <c r="G51" s="151" t="s">
        <v>144</v>
      </c>
      <c r="H51" s="151" t="s">
        <v>182</v>
      </c>
    </row>
    <row r="52" spans="1:10" s="161" customFormat="1" x14ac:dyDescent="0.25">
      <c r="A52" s="258" t="s">
        <v>74</v>
      </c>
      <c r="B52" s="169" t="s">
        <v>21</v>
      </c>
      <c r="C52" s="54">
        <v>0.10257330000000001</v>
      </c>
      <c r="D52" s="54">
        <v>5.9389999999999998E-3</v>
      </c>
      <c r="E52" s="54">
        <v>0.10435419999999999</v>
      </c>
      <c r="F52" s="54">
        <v>4.3058000000000003E-3</v>
      </c>
      <c r="G52" s="54">
        <v>0.10192420000000001</v>
      </c>
      <c r="H52" s="54">
        <v>4.9217999999999996E-3</v>
      </c>
      <c r="J52" s="185"/>
    </row>
    <row r="53" spans="1:10" s="161" customFormat="1" x14ac:dyDescent="0.25">
      <c r="A53" s="258"/>
      <c r="B53" s="169" t="s">
        <v>22</v>
      </c>
      <c r="C53" s="54">
        <v>0.33638230000000002</v>
      </c>
      <c r="D53" s="54">
        <v>8.1165000000000005E-3</v>
      </c>
      <c r="E53" s="54">
        <v>0.37302780000000002</v>
      </c>
      <c r="F53" s="54">
        <v>8.3119999999999999E-3</v>
      </c>
      <c r="G53" s="54">
        <v>0.37558249999999999</v>
      </c>
      <c r="H53" s="54">
        <v>7.4654999999999999E-3</v>
      </c>
    </row>
    <row r="54" spans="1:10" s="161" customFormat="1" x14ac:dyDescent="0.25">
      <c r="A54" s="258"/>
      <c r="B54" s="169" t="s">
        <v>23</v>
      </c>
      <c r="C54" s="54">
        <v>0.64090769999999997</v>
      </c>
      <c r="D54" s="54">
        <v>1.25323E-2</v>
      </c>
      <c r="E54" s="54">
        <v>0.65718600000000005</v>
      </c>
      <c r="F54" s="54">
        <v>6.9974E-3</v>
      </c>
      <c r="G54" s="54">
        <v>0.63792859999999996</v>
      </c>
      <c r="H54" s="54">
        <v>8.8325000000000001E-3</v>
      </c>
    </row>
    <row r="55" spans="1:10" s="161" customFormat="1" x14ac:dyDescent="0.25">
      <c r="A55" s="258" t="s">
        <v>75</v>
      </c>
      <c r="B55" s="169" t="s">
        <v>21</v>
      </c>
      <c r="C55" s="54">
        <v>0.77873029999999999</v>
      </c>
      <c r="D55" s="54">
        <v>7.7396000000000001E-3</v>
      </c>
      <c r="E55" s="54">
        <v>0.81770080000000001</v>
      </c>
      <c r="F55" s="54">
        <v>5.9316000000000004E-3</v>
      </c>
      <c r="G55" s="54">
        <v>0.78957849999999996</v>
      </c>
      <c r="H55" s="54">
        <v>8.9718000000000003E-3</v>
      </c>
    </row>
    <row r="56" spans="1:10" s="161" customFormat="1" x14ac:dyDescent="0.25">
      <c r="A56" s="258"/>
      <c r="B56" s="169" t="s">
        <v>22</v>
      </c>
      <c r="C56" s="54">
        <v>0.55846209999999996</v>
      </c>
      <c r="D56" s="54">
        <v>9.7847999999999997E-3</v>
      </c>
      <c r="E56" s="54">
        <v>0.53488349999999996</v>
      </c>
      <c r="F56" s="54">
        <v>8.7565000000000004E-3</v>
      </c>
      <c r="G56" s="54">
        <v>0.53361009999999998</v>
      </c>
      <c r="H56" s="54">
        <v>7.6057E-3</v>
      </c>
    </row>
    <row r="57" spans="1:10" s="161" customFormat="1" x14ac:dyDescent="0.25">
      <c r="A57" s="258"/>
      <c r="B57" s="169" t="s">
        <v>23</v>
      </c>
      <c r="C57" s="54">
        <v>0.27792600000000001</v>
      </c>
      <c r="D57" s="54">
        <v>1.29303E-2</v>
      </c>
      <c r="E57" s="54">
        <v>0.26210339999999999</v>
      </c>
      <c r="F57" s="54">
        <v>7.5922999999999997E-3</v>
      </c>
      <c r="G57" s="54">
        <v>0.28384680000000001</v>
      </c>
      <c r="H57" s="54">
        <v>7.9179000000000003E-3</v>
      </c>
    </row>
    <row r="58" spans="1:10" s="161" customFormat="1" x14ac:dyDescent="0.25">
      <c r="A58" s="258" t="s">
        <v>125</v>
      </c>
      <c r="B58" s="169" t="s">
        <v>21</v>
      </c>
      <c r="C58" s="54">
        <v>0.11869639999999999</v>
      </c>
      <c r="D58" s="54">
        <v>5.7758999999999996E-3</v>
      </c>
      <c r="E58" s="54">
        <v>7.7945E-2</v>
      </c>
      <c r="F58" s="54">
        <v>4.8478000000000002E-3</v>
      </c>
      <c r="G58" s="54">
        <v>0.1084973</v>
      </c>
      <c r="H58" s="54">
        <v>8.4446E-3</v>
      </c>
    </row>
    <row r="59" spans="1:10" s="161" customFormat="1" x14ac:dyDescent="0.25">
      <c r="A59" s="258"/>
      <c r="B59" s="169" t="s">
        <v>22</v>
      </c>
      <c r="C59" s="54">
        <v>0.1051557</v>
      </c>
      <c r="D59" s="54">
        <v>6.9845999999999997E-3</v>
      </c>
      <c r="E59" s="54">
        <v>9.2088699999999996E-2</v>
      </c>
      <c r="F59" s="54">
        <v>4.6756999999999996E-3</v>
      </c>
      <c r="G59" s="54">
        <v>9.0807399999999996E-2</v>
      </c>
      <c r="H59" s="54">
        <v>4.4343999999999998E-3</v>
      </c>
    </row>
    <row r="60" spans="1:10" s="161" customFormat="1" x14ac:dyDescent="0.25">
      <c r="A60" s="258"/>
      <c r="B60" s="169" t="s">
        <v>23</v>
      </c>
      <c r="C60" s="54">
        <v>8.1166299999999997E-2</v>
      </c>
      <c r="D60" s="54">
        <v>5.6984999999999996E-3</v>
      </c>
      <c r="E60" s="54">
        <v>8.0710599999999993E-2</v>
      </c>
      <c r="F60" s="54">
        <v>4.7175000000000003E-3</v>
      </c>
      <c r="G60" s="54">
        <v>7.8224600000000005E-2</v>
      </c>
      <c r="H60" s="54">
        <v>4.2110999999999997E-3</v>
      </c>
    </row>
    <row r="61" spans="1:10" s="161" customFormat="1" x14ac:dyDescent="0.25">
      <c r="A61" s="235" t="s">
        <v>214</v>
      </c>
      <c r="B61" s="235"/>
      <c r="C61" s="235"/>
      <c r="D61" s="235"/>
      <c r="E61" s="235"/>
      <c r="F61" s="235"/>
      <c r="G61" s="235"/>
      <c r="H61" s="235"/>
    </row>
    <row r="62" spans="1:10" s="161" customFormat="1" x14ac:dyDescent="0.25"/>
    <row r="63" spans="1:10" s="161" customFormat="1" x14ac:dyDescent="0.25"/>
    <row r="64" spans="1:10" s="161" customFormat="1" x14ac:dyDescent="0.25">
      <c r="A64" s="183"/>
      <c r="B64" s="183"/>
      <c r="C64" s="183"/>
      <c r="D64" s="183"/>
      <c r="E64" s="183"/>
      <c r="F64" s="183"/>
    </row>
    <row r="65" spans="1:7" x14ac:dyDescent="0.25">
      <c r="A65" s="183"/>
      <c r="B65" s="183"/>
      <c r="C65" s="183"/>
      <c r="D65" s="183"/>
      <c r="E65" s="183"/>
      <c r="F65" s="183"/>
    </row>
    <row r="66" spans="1:7" x14ac:dyDescent="0.25">
      <c r="A66" s="183"/>
      <c r="B66" s="183"/>
      <c r="C66" s="183"/>
      <c r="D66" s="183"/>
      <c r="E66" s="183"/>
      <c r="F66" s="183"/>
    </row>
    <row r="67" spans="1:7" x14ac:dyDescent="0.25">
      <c r="A67" s="183"/>
      <c r="B67" s="183"/>
      <c r="C67" s="183"/>
      <c r="D67" s="183"/>
      <c r="E67" s="183"/>
      <c r="F67" s="183"/>
    </row>
    <row r="68" spans="1:7" x14ac:dyDescent="0.25">
      <c r="A68" s="183"/>
      <c r="B68" s="183"/>
      <c r="C68" s="183"/>
      <c r="D68" s="183"/>
      <c r="E68" s="183"/>
      <c r="F68" s="183"/>
    </row>
    <row r="69" spans="1:7" x14ac:dyDescent="0.25">
      <c r="A69" s="183"/>
      <c r="B69" s="183"/>
      <c r="C69" s="183"/>
      <c r="D69" s="183"/>
      <c r="E69" s="4"/>
      <c r="F69" s="4"/>
    </row>
    <row r="70" spans="1:7" x14ac:dyDescent="0.25">
      <c r="A70" s="183"/>
      <c r="B70" s="183"/>
      <c r="C70" s="183"/>
      <c r="D70" s="183"/>
      <c r="E70" s="4"/>
      <c r="F70" s="4"/>
    </row>
    <row r="71" spans="1:7" x14ac:dyDescent="0.25">
      <c r="A71" s="183"/>
      <c r="B71" s="183"/>
      <c r="C71" s="183"/>
      <c r="D71" s="183"/>
      <c r="E71" s="4"/>
      <c r="F71" s="4"/>
    </row>
    <row r="72" spans="1:7" x14ac:dyDescent="0.25">
      <c r="A72" s="183"/>
      <c r="B72" s="183"/>
      <c r="C72" s="183"/>
      <c r="D72" s="183"/>
      <c r="E72" s="183"/>
      <c r="F72" s="183"/>
    </row>
    <row r="73" spans="1:7" x14ac:dyDescent="0.25">
      <c r="A73" s="183"/>
      <c r="B73" s="183"/>
      <c r="C73" s="183"/>
      <c r="D73" s="183"/>
      <c r="E73" s="183"/>
      <c r="F73" s="183"/>
    </row>
    <row r="74" spans="1:7" x14ac:dyDescent="0.25">
      <c r="A74" s="183"/>
      <c r="B74" s="183"/>
      <c r="C74" s="183"/>
      <c r="D74" s="183"/>
      <c r="E74" s="183"/>
      <c r="F74" s="183"/>
    </row>
    <row r="75" spans="1:7" x14ac:dyDescent="0.25">
      <c r="A75" s="183"/>
      <c r="B75" s="183"/>
      <c r="C75" s="183"/>
      <c r="D75" s="183"/>
      <c r="E75" s="183"/>
      <c r="F75" s="4"/>
      <c r="G75" s="4"/>
    </row>
    <row r="76" spans="1:7" x14ac:dyDescent="0.25">
      <c r="A76" s="183"/>
      <c r="B76" s="183"/>
      <c r="C76" s="11"/>
      <c r="D76" s="183"/>
      <c r="E76" s="4"/>
      <c r="F76" s="4"/>
      <c r="G76" s="4"/>
    </row>
    <row r="77" spans="1:7" x14ac:dyDescent="0.25">
      <c r="A77" s="183"/>
      <c r="B77" s="183"/>
      <c r="C77" s="11"/>
      <c r="D77" s="183"/>
      <c r="E77" s="183"/>
      <c r="F77" s="183"/>
    </row>
    <row r="78" spans="1:7" x14ac:dyDescent="0.25">
      <c r="C78" s="11"/>
    </row>
    <row r="80" spans="1:7" x14ac:dyDescent="0.25">
      <c r="A80" s="161"/>
      <c r="B80" s="161"/>
      <c r="C80" s="161"/>
      <c r="D80" s="161"/>
      <c r="E80" s="161"/>
    </row>
    <row r="81" spans="1:5" x14ac:dyDescent="0.25">
      <c r="A81" s="161"/>
      <c r="B81" s="161"/>
      <c r="C81" s="161"/>
      <c r="D81" s="161"/>
      <c r="E81" s="161"/>
    </row>
    <row r="82" spans="1:5" x14ac:dyDescent="0.25">
      <c r="A82" s="161"/>
      <c r="B82" s="161"/>
      <c r="C82" s="161"/>
      <c r="D82" s="161"/>
      <c r="E82" s="161"/>
    </row>
    <row r="83" spans="1:5" x14ac:dyDescent="0.25">
      <c r="A83" s="161"/>
    </row>
    <row r="84" spans="1:5" x14ac:dyDescent="0.25">
      <c r="A84" s="161"/>
    </row>
    <row r="85" spans="1:5" x14ac:dyDescent="0.25">
      <c r="A85" s="161"/>
      <c r="B85" s="161"/>
      <c r="C85" s="161"/>
      <c r="D85" s="161"/>
      <c r="E85" s="161"/>
    </row>
    <row r="86" spans="1:5" x14ac:dyDescent="0.25">
      <c r="A86" s="161"/>
      <c r="B86" s="161"/>
      <c r="C86" s="161"/>
      <c r="D86" s="161"/>
      <c r="E86" s="161"/>
    </row>
    <row r="87" spans="1:5" x14ac:dyDescent="0.25">
      <c r="A87" s="161"/>
      <c r="B87" s="161"/>
      <c r="C87" s="161"/>
      <c r="D87" s="161"/>
      <c r="E87" s="161"/>
    </row>
    <row r="88" spans="1:5" x14ac:dyDescent="0.25">
      <c r="A88" s="161"/>
      <c r="B88" s="161"/>
      <c r="C88" s="161"/>
      <c r="D88" s="161"/>
      <c r="E88" s="161"/>
    </row>
    <row r="89" spans="1:5" x14ac:dyDescent="0.25">
      <c r="A89" s="161"/>
      <c r="B89" s="161"/>
      <c r="C89" s="161"/>
      <c r="D89" s="161"/>
      <c r="E89" s="161"/>
    </row>
    <row r="90" spans="1:5" x14ac:dyDescent="0.25">
      <c r="A90" s="161"/>
      <c r="B90" s="161"/>
      <c r="C90" s="161"/>
      <c r="D90" s="161"/>
      <c r="E90" s="161"/>
    </row>
    <row r="91" spans="1:5" x14ac:dyDescent="0.25">
      <c r="A91" s="161"/>
      <c r="B91" s="161"/>
      <c r="C91" s="161"/>
      <c r="D91" s="161"/>
      <c r="E91" s="161"/>
    </row>
    <row r="92" spans="1:5" x14ac:dyDescent="0.25">
      <c r="A92" s="161"/>
      <c r="B92" s="161"/>
      <c r="C92" s="161"/>
      <c r="D92" s="161"/>
      <c r="E92" s="161"/>
    </row>
    <row r="93" spans="1:5" x14ac:dyDescent="0.25">
      <c r="A93" s="161"/>
      <c r="B93" s="161"/>
      <c r="C93" s="161"/>
      <c r="D93" s="161"/>
      <c r="E93" s="161"/>
    </row>
    <row r="94" spans="1:5" x14ac:dyDescent="0.25">
      <c r="A94" s="161"/>
    </row>
    <row r="95" spans="1:5" x14ac:dyDescent="0.25">
      <c r="A95" s="161"/>
    </row>
  </sheetData>
  <mergeCells count="33">
    <mergeCell ref="F28:F29"/>
    <mergeCell ref="A61:H61"/>
    <mergeCell ref="A15:A18"/>
    <mergeCell ref="A7:A10"/>
    <mergeCell ref="A11:A14"/>
    <mergeCell ref="F5:F6"/>
    <mergeCell ref="A5:A6"/>
    <mergeCell ref="C5:C6"/>
    <mergeCell ref="D5:D6"/>
    <mergeCell ref="E5:E6"/>
    <mergeCell ref="C28:C29"/>
    <mergeCell ref="D28:D29"/>
    <mergeCell ref="E28:E29"/>
    <mergeCell ref="A42:A45"/>
    <mergeCell ref="A46:F46"/>
    <mergeCell ref="A48:L48"/>
    <mergeCell ref="A50:B50"/>
    <mergeCell ref="A52:A54"/>
    <mergeCell ref="A55:A57"/>
    <mergeCell ref="A58:A60"/>
    <mergeCell ref="A2:L2"/>
    <mergeCell ref="A23:F23"/>
    <mergeCell ref="A25:L25"/>
    <mergeCell ref="A3:J3"/>
    <mergeCell ref="C50:D50"/>
    <mergeCell ref="E50:F50"/>
    <mergeCell ref="G50:H50"/>
    <mergeCell ref="A28:A29"/>
    <mergeCell ref="A19:A22"/>
    <mergeCell ref="A30:A33"/>
    <mergeCell ref="A34:A37"/>
    <mergeCell ref="A38:A41"/>
    <mergeCell ref="A26:J26"/>
  </mergeCells>
  <hyperlinks>
    <hyperlink ref="A1" location="Índice!A1" display="Índice" xr:uid="{87212903-FF77-49B3-A7AE-BD692541758F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Q41"/>
  <sheetViews>
    <sheetView zoomScaleNormal="100" workbookViewId="0">
      <selection activeCell="A2" sqref="A2:M2"/>
    </sheetView>
  </sheetViews>
  <sheetFormatPr baseColWidth="10" defaultRowHeight="15" x14ac:dyDescent="0.25"/>
  <sheetData>
    <row r="1" spans="1:17" s="204" customFormat="1" x14ac:dyDescent="0.25">
      <c r="A1" s="207" t="s">
        <v>273</v>
      </c>
    </row>
    <row r="2" spans="1:17" x14ac:dyDescent="0.25">
      <c r="A2" s="292" t="s">
        <v>437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7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7" s="161" customFormat="1" x14ac:dyDescent="0.25"/>
    <row r="5" spans="1:17" s="161" customFormat="1" x14ac:dyDescent="0.25">
      <c r="A5" s="158" t="s">
        <v>16</v>
      </c>
      <c r="B5" s="254">
        <v>2015</v>
      </c>
      <c r="C5" s="254"/>
      <c r="D5" s="254"/>
      <c r="E5" s="254">
        <v>2017</v>
      </c>
      <c r="F5" s="254"/>
      <c r="G5" s="254"/>
    </row>
    <row r="6" spans="1:17" s="161" customFormat="1" x14ac:dyDescent="0.25">
      <c r="A6" s="158" t="s">
        <v>26</v>
      </c>
      <c r="B6" s="152" t="s">
        <v>96</v>
      </c>
      <c r="C6" s="152" t="s">
        <v>97</v>
      </c>
      <c r="D6" s="152" t="s">
        <v>8</v>
      </c>
      <c r="E6" s="152" t="s">
        <v>96</v>
      </c>
      <c r="F6" s="152" t="s">
        <v>97</v>
      </c>
      <c r="G6" s="152" t="s">
        <v>8</v>
      </c>
    </row>
    <row r="7" spans="1:17" s="161" customFormat="1" x14ac:dyDescent="0.25">
      <c r="A7" s="156" t="s">
        <v>9</v>
      </c>
      <c r="B7" s="5">
        <v>1557253</v>
      </c>
      <c r="C7" s="5">
        <v>529846</v>
      </c>
      <c r="D7" s="5">
        <v>2087099</v>
      </c>
      <c r="E7" s="5">
        <v>1533763</v>
      </c>
      <c r="F7" s="5">
        <v>522210</v>
      </c>
      <c r="G7" s="5">
        <v>2055973</v>
      </c>
      <c r="J7" s="4"/>
      <c r="K7" s="4"/>
      <c r="L7" s="4"/>
    </row>
    <row r="8" spans="1:17" s="161" customFormat="1" x14ac:dyDescent="0.25">
      <c r="A8" s="156" t="s">
        <v>10</v>
      </c>
      <c r="B8" s="5">
        <v>1692672</v>
      </c>
      <c r="C8" s="5">
        <v>434936</v>
      </c>
      <c r="D8" s="5">
        <v>2127608</v>
      </c>
      <c r="E8" s="5">
        <v>1606829</v>
      </c>
      <c r="F8" s="5">
        <v>456613</v>
      </c>
      <c r="G8" s="5">
        <v>2063442</v>
      </c>
      <c r="J8" s="4"/>
      <c r="K8" s="4"/>
      <c r="L8" s="4"/>
    </row>
    <row r="9" spans="1:17" s="161" customFormat="1" x14ac:dyDescent="0.25">
      <c r="A9" s="156" t="s">
        <v>8</v>
      </c>
      <c r="B9" s="5">
        <f>B8+B7</f>
        <v>3249925</v>
      </c>
      <c r="C9" s="5">
        <f t="shared" ref="C9:D9" si="0">C8+C7</f>
        <v>964782</v>
      </c>
      <c r="D9" s="5">
        <f t="shared" si="0"/>
        <v>4214707</v>
      </c>
      <c r="E9" s="5">
        <v>3140592</v>
      </c>
      <c r="F9" s="5">
        <v>978823</v>
      </c>
      <c r="G9" s="5">
        <v>4119415</v>
      </c>
      <c r="J9" s="4"/>
      <c r="K9" s="4"/>
      <c r="L9" s="4"/>
    </row>
    <row r="10" spans="1:17" s="161" customFormat="1" x14ac:dyDescent="0.25">
      <c r="A10" s="235" t="s">
        <v>214</v>
      </c>
      <c r="B10" s="235"/>
      <c r="C10" s="235"/>
      <c r="D10" s="235"/>
      <c r="E10" s="235"/>
      <c r="F10" s="235"/>
      <c r="G10" s="235"/>
    </row>
    <row r="11" spans="1:17" s="161" customFormat="1" x14ac:dyDescent="0.25"/>
    <row r="12" spans="1:17" s="161" customFormat="1" x14ac:dyDescent="0.25">
      <c r="A12" s="292" t="s">
        <v>438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</row>
    <row r="13" spans="1:17" s="161" customFormat="1" x14ac:dyDescent="0.25">
      <c r="A13" s="232" t="s">
        <v>197</v>
      </c>
      <c r="B13" s="232"/>
      <c r="C13" s="232"/>
      <c r="D13" s="232"/>
      <c r="E13" s="232"/>
      <c r="F13" s="232"/>
      <c r="G13" s="232"/>
      <c r="H13" s="232"/>
      <c r="I13" s="232"/>
      <c r="J13" s="232"/>
    </row>
    <row r="14" spans="1:17" s="161" customFormat="1" x14ac:dyDescent="0.25"/>
    <row r="15" spans="1:17" s="161" customFormat="1" x14ac:dyDescent="0.25">
      <c r="A15" s="158" t="s">
        <v>16</v>
      </c>
      <c r="B15" s="254">
        <v>2015</v>
      </c>
      <c r="C15" s="254"/>
      <c r="D15" s="254"/>
      <c r="E15" s="254">
        <v>2017</v>
      </c>
      <c r="F15" s="254"/>
      <c r="G15" s="254"/>
    </row>
    <row r="16" spans="1:17" s="161" customFormat="1" x14ac:dyDescent="0.25">
      <c r="A16" s="158" t="s">
        <v>26</v>
      </c>
      <c r="B16" s="152" t="s">
        <v>96</v>
      </c>
      <c r="C16" s="152" t="s">
        <v>97</v>
      </c>
      <c r="D16" s="152" t="s">
        <v>8</v>
      </c>
      <c r="E16" s="152" t="s">
        <v>96</v>
      </c>
      <c r="F16" s="152" t="s">
        <v>97</v>
      </c>
      <c r="G16" s="152" t="s">
        <v>8</v>
      </c>
      <c r="O16" s="4"/>
      <c r="P16" s="4"/>
      <c r="Q16" s="4"/>
    </row>
    <row r="17" spans="1:17" x14ac:dyDescent="0.25">
      <c r="A17" s="156" t="s">
        <v>9</v>
      </c>
      <c r="B17" s="5">
        <v>22623</v>
      </c>
      <c r="C17" s="5">
        <v>8066</v>
      </c>
      <c r="D17" s="5">
        <v>30689</v>
      </c>
      <c r="E17" s="5">
        <v>17686</v>
      </c>
      <c r="F17" s="5">
        <v>6366</v>
      </c>
      <c r="G17" s="5">
        <v>24052</v>
      </c>
      <c r="H17" s="161"/>
      <c r="I17" s="161"/>
      <c r="J17" s="4"/>
      <c r="K17" s="4"/>
      <c r="L17" s="4"/>
      <c r="M17" s="4"/>
      <c r="N17" s="161"/>
      <c r="O17" s="4"/>
      <c r="P17" s="4"/>
      <c r="Q17" s="4"/>
    </row>
    <row r="18" spans="1:17" x14ac:dyDescent="0.25">
      <c r="A18" s="156" t="s">
        <v>10</v>
      </c>
      <c r="B18" s="5">
        <v>24247</v>
      </c>
      <c r="C18" s="5">
        <v>6710</v>
      </c>
      <c r="D18" s="5">
        <v>30957</v>
      </c>
      <c r="E18" s="5">
        <v>18654</v>
      </c>
      <c r="F18" s="5">
        <v>5508</v>
      </c>
      <c r="G18" s="5">
        <v>24162</v>
      </c>
      <c r="H18" s="161"/>
      <c r="I18" s="161"/>
      <c r="J18" s="4"/>
      <c r="K18" s="4"/>
      <c r="L18" s="4"/>
      <c r="M18" s="4"/>
      <c r="N18" s="161"/>
      <c r="O18" s="4"/>
      <c r="P18" s="4"/>
      <c r="Q18" s="4"/>
    </row>
    <row r="19" spans="1:17" x14ac:dyDescent="0.25">
      <c r="A19" s="156" t="s">
        <v>8</v>
      </c>
      <c r="B19" s="5">
        <v>46870</v>
      </c>
      <c r="C19" s="5">
        <v>14776</v>
      </c>
      <c r="D19" s="5">
        <v>61646</v>
      </c>
      <c r="E19" s="5">
        <v>36340</v>
      </c>
      <c r="F19" s="5">
        <v>11874</v>
      </c>
      <c r="G19" s="5">
        <v>48214</v>
      </c>
      <c r="H19" s="161"/>
      <c r="I19" s="161"/>
      <c r="J19" s="161"/>
      <c r="K19" s="4"/>
      <c r="L19" s="4"/>
      <c r="M19" s="4"/>
      <c r="N19" s="161"/>
    </row>
    <row r="20" spans="1:17" x14ac:dyDescent="0.25">
      <c r="A20" s="235" t="s">
        <v>214</v>
      </c>
      <c r="B20" s="235"/>
      <c r="C20" s="235"/>
      <c r="D20" s="235"/>
      <c r="E20" s="235"/>
      <c r="F20" s="235"/>
      <c r="G20" s="235"/>
      <c r="H20" s="161"/>
    </row>
    <row r="22" spans="1:17" x14ac:dyDescent="0.25">
      <c r="A22" s="292" t="s">
        <v>439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</row>
    <row r="24" spans="1:17" x14ac:dyDescent="0.25">
      <c r="A24" s="297" t="s">
        <v>16</v>
      </c>
      <c r="B24" s="297"/>
      <c r="C24" s="316">
        <v>2015</v>
      </c>
      <c r="D24" s="317"/>
      <c r="E24" s="316">
        <v>2017</v>
      </c>
      <c r="F24" s="317"/>
    </row>
    <row r="25" spans="1:17" ht="30" x14ac:dyDescent="0.25">
      <c r="A25" s="154" t="s">
        <v>97</v>
      </c>
      <c r="B25" s="154" t="s">
        <v>26</v>
      </c>
      <c r="C25" s="151" t="s">
        <v>144</v>
      </c>
      <c r="D25" s="151" t="s">
        <v>182</v>
      </c>
      <c r="E25" s="151" t="s">
        <v>144</v>
      </c>
      <c r="F25" s="151" t="s">
        <v>182</v>
      </c>
    </row>
    <row r="26" spans="1:17" x14ac:dyDescent="0.25">
      <c r="A26" s="342" t="s">
        <v>96</v>
      </c>
      <c r="B26" s="156" t="s">
        <v>9</v>
      </c>
      <c r="C26" s="54">
        <v>0.74613280000000004</v>
      </c>
      <c r="D26" s="54">
        <v>4.3779999999999999E-3</v>
      </c>
      <c r="E26" s="54">
        <v>0.74600350000000004</v>
      </c>
      <c r="F26" s="54">
        <v>4.2770999999999998E-3</v>
      </c>
    </row>
    <row r="27" spans="1:17" x14ac:dyDescent="0.25">
      <c r="A27" s="343"/>
      <c r="B27" s="156" t="s">
        <v>10</v>
      </c>
      <c r="C27" s="54">
        <v>0.79557509999999998</v>
      </c>
      <c r="D27" s="54">
        <v>4.0479000000000001E-3</v>
      </c>
      <c r="E27" s="54">
        <v>0.77871290000000004</v>
      </c>
      <c r="F27" s="54">
        <v>4.6712000000000004E-3</v>
      </c>
    </row>
    <row r="28" spans="1:17" x14ac:dyDescent="0.25">
      <c r="A28" s="240" t="s">
        <v>97</v>
      </c>
      <c r="B28" s="156" t="s">
        <v>9</v>
      </c>
      <c r="C28" s="54">
        <v>0.25386720000000002</v>
      </c>
      <c r="D28" s="54">
        <v>4.3779999999999999E-3</v>
      </c>
      <c r="E28" s="54">
        <v>0.25399650000000001</v>
      </c>
      <c r="F28" s="54">
        <v>4.2770999999999998E-3</v>
      </c>
    </row>
    <row r="29" spans="1:17" x14ac:dyDescent="0.25">
      <c r="A29" s="240"/>
      <c r="B29" s="156" t="s">
        <v>10</v>
      </c>
      <c r="C29" s="54">
        <v>0.20442489999999999</v>
      </c>
      <c r="D29" s="54">
        <v>4.0479000000000001E-3</v>
      </c>
      <c r="E29" s="54">
        <v>0.22128709999999999</v>
      </c>
      <c r="F29" s="54">
        <v>4.6712000000000004E-3</v>
      </c>
    </row>
    <row r="30" spans="1:17" x14ac:dyDescent="0.25">
      <c r="A30" s="235" t="s">
        <v>181</v>
      </c>
      <c r="B30" s="235"/>
      <c r="C30" s="235"/>
      <c r="D30" s="235"/>
      <c r="E30" s="235"/>
      <c r="F30" s="235"/>
    </row>
    <row r="33" spans="1:5" x14ac:dyDescent="0.25">
      <c r="A33" s="161"/>
      <c r="B33" s="161"/>
      <c r="C33" s="161"/>
      <c r="D33" s="161"/>
      <c r="E33" s="161"/>
    </row>
    <row r="34" spans="1:5" x14ac:dyDescent="0.25">
      <c r="A34" s="173"/>
      <c r="B34" s="173"/>
      <c r="C34" s="173"/>
      <c r="D34" s="173"/>
      <c r="E34" s="173"/>
    </row>
    <row r="35" spans="1:5" x14ac:dyDescent="0.25">
      <c r="A35" s="173"/>
      <c r="B35" s="173"/>
      <c r="C35" s="173"/>
      <c r="D35" s="173"/>
      <c r="E35" s="173"/>
    </row>
    <row r="36" spans="1:5" x14ac:dyDescent="0.25">
      <c r="A36" s="173"/>
      <c r="B36" s="173"/>
      <c r="C36" s="173"/>
      <c r="D36" s="173"/>
      <c r="E36" s="173"/>
    </row>
    <row r="37" spans="1:5" x14ac:dyDescent="0.25">
      <c r="A37" s="173"/>
      <c r="B37" s="173"/>
      <c r="C37" s="173"/>
      <c r="D37" s="173"/>
      <c r="E37" s="173"/>
    </row>
    <row r="38" spans="1:5" x14ac:dyDescent="0.25">
      <c r="A38" s="173"/>
      <c r="B38" s="173"/>
      <c r="C38" s="173"/>
      <c r="D38" s="173"/>
      <c r="E38" s="173"/>
    </row>
    <row r="39" spans="1:5" x14ac:dyDescent="0.25">
      <c r="A39" s="173"/>
      <c r="B39" s="173"/>
      <c r="C39" s="173"/>
      <c r="D39" s="173"/>
      <c r="E39" s="173"/>
    </row>
    <row r="40" spans="1:5" x14ac:dyDescent="0.25">
      <c r="A40" s="173"/>
      <c r="B40" s="173"/>
      <c r="C40" s="173"/>
      <c r="D40" s="173"/>
      <c r="E40" s="173"/>
    </row>
    <row r="41" spans="1:5" x14ac:dyDescent="0.25">
      <c r="A41" s="161"/>
      <c r="B41" s="161"/>
      <c r="C41" s="161"/>
      <c r="D41" s="161"/>
      <c r="E41" s="161"/>
    </row>
  </sheetData>
  <mergeCells count="17">
    <mergeCell ref="A28:A29"/>
    <mergeCell ref="A30:F30"/>
    <mergeCell ref="A22:M22"/>
    <mergeCell ref="C24:D24"/>
    <mergeCell ref="E24:F24"/>
    <mergeCell ref="A24:B24"/>
    <mergeCell ref="A26:A27"/>
    <mergeCell ref="A12:M12"/>
    <mergeCell ref="A13:J13"/>
    <mergeCell ref="B15:D15"/>
    <mergeCell ref="E15:G15"/>
    <mergeCell ref="A20:G20"/>
    <mergeCell ref="A2:M2"/>
    <mergeCell ref="A3:J3"/>
    <mergeCell ref="B5:D5"/>
    <mergeCell ref="E5:G5"/>
    <mergeCell ref="A10:G10"/>
  </mergeCells>
  <hyperlinks>
    <hyperlink ref="A1" location="Índice!A1" display="Índice" xr:uid="{7E4168D4-63D6-455F-8F3F-EB33F6166476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07FD-E801-41DA-B7DC-D8871FB04887}">
  <dimension ref="A1:T45"/>
  <sheetViews>
    <sheetView zoomScaleNormal="100" workbookViewId="0"/>
  </sheetViews>
  <sheetFormatPr baseColWidth="10" defaultRowHeight="15" x14ac:dyDescent="0.25"/>
  <cols>
    <col min="1" max="16384" width="11.42578125" style="161"/>
  </cols>
  <sheetData>
    <row r="1" spans="1:19" s="204" customFormat="1" x14ac:dyDescent="0.25">
      <c r="A1" s="207" t="s">
        <v>273</v>
      </c>
    </row>
    <row r="2" spans="1:19" x14ac:dyDescent="0.25">
      <c r="A2" s="292" t="s">
        <v>440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9" x14ac:dyDescent="0.25">
      <c r="A3" s="232" t="s">
        <v>197</v>
      </c>
      <c r="B3" s="232"/>
      <c r="C3" s="232"/>
      <c r="D3" s="232"/>
      <c r="E3" s="232"/>
      <c r="F3" s="232"/>
      <c r="G3" s="232"/>
      <c r="H3" s="232"/>
      <c r="I3" s="232"/>
      <c r="J3" s="232"/>
    </row>
    <row r="5" spans="1:19" x14ac:dyDescent="0.25">
      <c r="A5" s="158" t="s">
        <v>16</v>
      </c>
      <c r="B5" s="254">
        <v>2015</v>
      </c>
      <c r="C5" s="254"/>
      <c r="D5" s="254"/>
      <c r="E5" s="254">
        <v>2017</v>
      </c>
      <c r="F5" s="254"/>
      <c r="G5" s="254"/>
    </row>
    <row r="6" spans="1:19" ht="30" x14ac:dyDescent="0.25">
      <c r="A6" s="158" t="s">
        <v>231</v>
      </c>
      <c r="B6" s="152" t="s">
        <v>96</v>
      </c>
      <c r="C6" s="152" t="s">
        <v>97</v>
      </c>
      <c r="D6" s="152" t="s">
        <v>8</v>
      </c>
      <c r="E6" s="152" t="s">
        <v>96</v>
      </c>
      <c r="F6" s="152" t="s">
        <v>97</v>
      </c>
      <c r="G6" s="152" t="s">
        <v>8</v>
      </c>
      <c r="Q6" s="4"/>
      <c r="R6" s="4"/>
      <c r="S6" s="4"/>
    </row>
    <row r="7" spans="1:19" x14ac:dyDescent="0.25">
      <c r="A7" s="16" t="s">
        <v>21</v>
      </c>
      <c r="B7" s="5">
        <v>1065379</v>
      </c>
      <c r="C7" s="5">
        <v>301651</v>
      </c>
      <c r="D7" s="5">
        <v>1367030</v>
      </c>
      <c r="E7" s="5">
        <v>952389</v>
      </c>
      <c r="F7" s="5">
        <v>283264</v>
      </c>
      <c r="G7" s="5">
        <v>1235653</v>
      </c>
      <c r="Q7" s="4"/>
      <c r="R7" s="4"/>
      <c r="S7" s="4"/>
    </row>
    <row r="8" spans="1:19" x14ac:dyDescent="0.25">
      <c r="A8" s="16" t="s">
        <v>22</v>
      </c>
      <c r="B8" s="5">
        <v>1186296</v>
      </c>
      <c r="C8" s="5">
        <v>325204</v>
      </c>
      <c r="D8" s="5">
        <v>1511500</v>
      </c>
      <c r="E8" s="5">
        <v>1147125</v>
      </c>
      <c r="F8" s="5">
        <v>321132</v>
      </c>
      <c r="G8" s="5">
        <v>1468257</v>
      </c>
      <c r="Q8" s="4"/>
      <c r="R8" s="4"/>
      <c r="S8" s="4"/>
    </row>
    <row r="9" spans="1:19" x14ac:dyDescent="0.25">
      <c r="A9" s="16" t="s">
        <v>23</v>
      </c>
      <c r="B9" s="5">
        <v>998250</v>
      </c>
      <c r="C9" s="5">
        <v>337927</v>
      </c>
      <c r="D9" s="5">
        <v>1336177</v>
      </c>
      <c r="E9" s="5">
        <v>1041078</v>
      </c>
      <c r="F9" s="5">
        <v>374427</v>
      </c>
      <c r="G9" s="5">
        <v>1415505</v>
      </c>
      <c r="Q9" s="4"/>
      <c r="R9" s="4"/>
      <c r="S9" s="4"/>
    </row>
    <row r="10" spans="1:19" x14ac:dyDescent="0.25">
      <c r="A10" s="156" t="s">
        <v>8</v>
      </c>
      <c r="B10" s="5">
        <f>B9+B7</f>
        <v>2063629</v>
      </c>
      <c r="C10" s="5">
        <f t="shared" ref="C10:D10" si="0">C9+C7</f>
        <v>639578</v>
      </c>
      <c r="D10" s="5">
        <f t="shared" si="0"/>
        <v>2703207</v>
      </c>
      <c r="E10" s="5">
        <v>3140592</v>
      </c>
      <c r="F10" s="5">
        <v>978823</v>
      </c>
      <c r="G10" s="5">
        <v>4119415</v>
      </c>
    </row>
    <row r="11" spans="1:19" x14ac:dyDescent="0.25">
      <c r="A11" s="235" t="s">
        <v>214</v>
      </c>
      <c r="B11" s="235"/>
      <c r="C11" s="235"/>
      <c r="D11" s="235"/>
      <c r="E11" s="235"/>
      <c r="F11" s="235"/>
      <c r="G11" s="235"/>
    </row>
    <row r="13" spans="1:19" x14ac:dyDescent="0.25">
      <c r="A13" s="292" t="s">
        <v>441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</row>
    <row r="14" spans="1:19" x14ac:dyDescent="0.25">
      <c r="A14" s="232" t="s">
        <v>197</v>
      </c>
      <c r="B14" s="232"/>
      <c r="C14" s="232"/>
      <c r="D14" s="232"/>
      <c r="E14" s="232"/>
      <c r="F14" s="232"/>
      <c r="G14" s="232"/>
      <c r="H14" s="232"/>
      <c r="I14" s="232"/>
      <c r="J14" s="232"/>
    </row>
    <row r="16" spans="1:19" x14ac:dyDescent="0.25">
      <c r="A16" s="158" t="s">
        <v>16</v>
      </c>
      <c r="B16" s="254">
        <v>2015</v>
      </c>
      <c r="C16" s="254"/>
      <c r="D16" s="254"/>
      <c r="E16" s="254">
        <v>2017</v>
      </c>
      <c r="F16" s="254"/>
      <c r="G16" s="254"/>
    </row>
    <row r="17" spans="1:20" ht="30" x14ac:dyDescent="0.25">
      <c r="A17" s="158" t="s">
        <v>231</v>
      </c>
      <c r="B17" s="152" t="s">
        <v>96</v>
      </c>
      <c r="C17" s="152" t="s">
        <v>97</v>
      </c>
      <c r="D17" s="152" t="s">
        <v>8</v>
      </c>
      <c r="E17" s="152" t="s">
        <v>96</v>
      </c>
      <c r="F17" s="152" t="s">
        <v>97</v>
      </c>
      <c r="G17" s="152" t="s">
        <v>8</v>
      </c>
      <c r="R17" s="4"/>
      <c r="S17" s="4"/>
      <c r="T17" s="4"/>
    </row>
    <row r="18" spans="1:20" x14ac:dyDescent="0.25">
      <c r="A18" s="16" t="s">
        <v>21</v>
      </c>
      <c r="B18" s="5">
        <v>16018</v>
      </c>
      <c r="C18" s="5">
        <v>4794</v>
      </c>
      <c r="D18" s="5">
        <v>20812</v>
      </c>
      <c r="E18" s="5">
        <v>11811</v>
      </c>
      <c r="F18" s="5">
        <v>3593</v>
      </c>
      <c r="G18" s="5">
        <v>15404</v>
      </c>
      <c r="R18" s="4"/>
      <c r="S18" s="4"/>
      <c r="T18" s="4"/>
    </row>
    <row r="19" spans="1:20" x14ac:dyDescent="0.25">
      <c r="A19" s="16" t="s">
        <v>22</v>
      </c>
      <c r="B19" s="5">
        <v>17023</v>
      </c>
      <c r="C19" s="5">
        <v>4885</v>
      </c>
      <c r="D19" s="5">
        <v>21908</v>
      </c>
      <c r="E19" s="5">
        <v>13265</v>
      </c>
      <c r="F19" s="5">
        <v>3875</v>
      </c>
      <c r="G19" s="5">
        <v>17140</v>
      </c>
      <c r="R19" s="4"/>
      <c r="S19" s="4"/>
      <c r="T19" s="4"/>
    </row>
    <row r="20" spans="1:20" x14ac:dyDescent="0.25">
      <c r="A20" s="16" t="s">
        <v>23</v>
      </c>
      <c r="B20" s="5">
        <v>13829</v>
      </c>
      <c r="C20" s="5">
        <v>5097</v>
      </c>
      <c r="D20" s="5">
        <v>18926</v>
      </c>
      <c r="E20" s="5">
        <v>11264</v>
      </c>
      <c r="F20" s="5">
        <v>4406</v>
      </c>
      <c r="G20" s="5">
        <v>15670</v>
      </c>
      <c r="R20" s="4"/>
      <c r="S20" s="4"/>
      <c r="T20" s="4"/>
    </row>
    <row r="21" spans="1:20" x14ac:dyDescent="0.25">
      <c r="A21" s="156" t="s">
        <v>8</v>
      </c>
      <c r="B21" s="5">
        <v>46870</v>
      </c>
      <c r="C21" s="5">
        <v>14776</v>
      </c>
      <c r="D21" s="5">
        <v>61646</v>
      </c>
      <c r="E21" s="5">
        <v>36340</v>
      </c>
      <c r="F21" s="5">
        <v>11874</v>
      </c>
      <c r="G21" s="5">
        <v>48214</v>
      </c>
    </row>
    <row r="22" spans="1:20" x14ac:dyDescent="0.25">
      <c r="A22" s="235" t="s">
        <v>214</v>
      </c>
      <c r="B22" s="235"/>
      <c r="C22" s="235"/>
      <c r="D22" s="235"/>
      <c r="E22" s="235"/>
      <c r="F22" s="235"/>
      <c r="G22" s="235"/>
    </row>
    <row r="24" spans="1:20" x14ac:dyDescent="0.25">
      <c r="A24" s="292" t="s">
        <v>442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</row>
    <row r="26" spans="1:20" x14ac:dyDescent="0.25">
      <c r="A26" s="297" t="s">
        <v>16</v>
      </c>
      <c r="B26" s="297"/>
      <c r="C26" s="316">
        <v>2015</v>
      </c>
      <c r="D26" s="317"/>
      <c r="E26" s="316">
        <v>2017</v>
      </c>
      <c r="F26" s="317"/>
    </row>
    <row r="27" spans="1:20" ht="30" x14ac:dyDescent="0.25">
      <c r="A27" s="154" t="s">
        <v>97</v>
      </c>
      <c r="B27" s="155" t="s">
        <v>20</v>
      </c>
      <c r="C27" s="151" t="s">
        <v>144</v>
      </c>
      <c r="D27" s="151" t="s">
        <v>182</v>
      </c>
      <c r="E27" s="151" t="s">
        <v>144</v>
      </c>
      <c r="F27" s="151" t="s">
        <v>182</v>
      </c>
    </row>
    <row r="28" spans="1:20" x14ac:dyDescent="0.25">
      <c r="A28" s="342" t="s">
        <v>96</v>
      </c>
      <c r="B28" s="16" t="s">
        <v>21</v>
      </c>
      <c r="C28" s="54">
        <v>0.77933839999999999</v>
      </c>
      <c r="D28" s="54">
        <v>4.6075999999999999E-3</v>
      </c>
      <c r="E28" s="54">
        <v>0.77075760000000004</v>
      </c>
      <c r="F28" s="54">
        <v>4.9459999999999999E-3</v>
      </c>
    </row>
    <row r="29" spans="1:20" x14ac:dyDescent="0.25">
      <c r="A29" s="343"/>
      <c r="B29" s="16" t="s">
        <v>22</v>
      </c>
      <c r="C29" s="54">
        <v>0.78484679999999996</v>
      </c>
      <c r="D29" s="54">
        <v>4.9864999999999996E-3</v>
      </c>
      <c r="E29" s="54">
        <v>0.78128350000000002</v>
      </c>
      <c r="F29" s="54">
        <v>5.2189000000000003E-3</v>
      </c>
    </row>
    <row r="30" spans="1:20" x14ac:dyDescent="0.25">
      <c r="A30" s="343"/>
      <c r="B30" s="16" t="s">
        <v>23</v>
      </c>
      <c r="C30" s="54">
        <v>0.74709409999999998</v>
      </c>
      <c r="D30" s="54">
        <v>6.1257999999999998E-3</v>
      </c>
      <c r="E30" s="54">
        <v>0.73548170000000002</v>
      </c>
      <c r="F30" s="54">
        <v>7.1424000000000001E-3</v>
      </c>
    </row>
    <row r="31" spans="1:20" x14ac:dyDescent="0.25">
      <c r="A31" s="240" t="s">
        <v>97</v>
      </c>
      <c r="B31" s="16" t="s">
        <v>21</v>
      </c>
      <c r="C31" s="54">
        <v>0.22066160000000001</v>
      </c>
      <c r="D31" s="54">
        <v>4.6075999999999999E-3</v>
      </c>
      <c r="E31" s="54">
        <v>0.22924240000000001</v>
      </c>
      <c r="F31" s="54">
        <v>4.9459999999999999E-3</v>
      </c>
    </row>
    <row r="32" spans="1:20" x14ac:dyDescent="0.25">
      <c r="A32" s="240"/>
      <c r="B32" s="16" t="s">
        <v>22</v>
      </c>
      <c r="C32" s="54">
        <v>0.21515319999999999</v>
      </c>
      <c r="D32" s="54">
        <v>4.9864999999999996E-3</v>
      </c>
      <c r="E32" s="54">
        <v>0.21871650000000001</v>
      </c>
      <c r="F32" s="54">
        <v>5.2189000000000003E-3</v>
      </c>
    </row>
    <row r="33" spans="1:7" x14ac:dyDescent="0.25">
      <c r="A33" s="240"/>
      <c r="B33" s="16" t="s">
        <v>23</v>
      </c>
      <c r="C33" s="54">
        <v>0.25290590000000002</v>
      </c>
      <c r="D33" s="54">
        <v>6.1257999999999998E-3</v>
      </c>
      <c r="E33" s="54">
        <v>0.26451829999999998</v>
      </c>
      <c r="F33" s="54">
        <v>7.1424000000000001E-3</v>
      </c>
    </row>
    <row r="34" spans="1:7" x14ac:dyDescent="0.25">
      <c r="A34" s="235" t="s">
        <v>181</v>
      </c>
      <c r="B34" s="235"/>
      <c r="C34" s="235"/>
      <c r="D34" s="235"/>
      <c r="E34" s="235"/>
      <c r="F34" s="235"/>
    </row>
    <row r="37" spans="1:7" x14ac:dyDescent="0.25">
      <c r="C37" s="173"/>
      <c r="D37" s="173"/>
      <c r="E37" s="173"/>
      <c r="F37" s="173"/>
      <c r="G37" s="173"/>
    </row>
    <row r="38" spans="1:7" x14ac:dyDescent="0.25">
      <c r="C38" s="173"/>
      <c r="D38" s="173"/>
      <c r="E38" s="173"/>
      <c r="F38" s="173"/>
      <c r="G38" s="173"/>
    </row>
    <row r="39" spans="1:7" x14ac:dyDescent="0.25">
      <c r="C39" s="173"/>
      <c r="D39" s="173"/>
      <c r="E39" s="173"/>
      <c r="F39" s="173"/>
      <c r="G39" s="173"/>
    </row>
    <row r="40" spans="1:7" x14ac:dyDescent="0.25">
      <c r="C40" s="173"/>
      <c r="D40" s="173"/>
      <c r="E40" s="173"/>
      <c r="F40" s="173"/>
      <c r="G40" s="173"/>
    </row>
    <row r="41" spans="1:7" x14ac:dyDescent="0.25">
      <c r="C41" s="173"/>
      <c r="D41" s="173"/>
      <c r="E41" s="173"/>
      <c r="F41" s="173"/>
      <c r="G41" s="173"/>
    </row>
    <row r="42" spans="1:7" x14ac:dyDescent="0.25">
      <c r="C42" s="173"/>
      <c r="D42" s="173"/>
      <c r="E42" s="173"/>
      <c r="F42" s="173"/>
      <c r="G42" s="173"/>
    </row>
    <row r="43" spans="1:7" x14ac:dyDescent="0.25">
      <c r="C43" s="173"/>
      <c r="D43" s="173"/>
      <c r="E43" s="173"/>
      <c r="F43" s="173"/>
      <c r="G43" s="173"/>
    </row>
    <row r="44" spans="1:7" x14ac:dyDescent="0.25">
      <c r="C44" s="173"/>
      <c r="D44" s="173"/>
      <c r="E44" s="173"/>
      <c r="F44" s="173"/>
      <c r="G44" s="173"/>
    </row>
    <row r="45" spans="1:7" x14ac:dyDescent="0.25">
      <c r="C45" s="173"/>
      <c r="D45" s="173"/>
      <c r="E45" s="173"/>
      <c r="F45" s="173"/>
      <c r="G45" s="173"/>
    </row>
  </sheetData>
  <mergeCells count="17">
    <mergeCell ref="A31:A33"/>
    <mergeCell ref="A34:F34"/>
    <mergeCell ref="A13:M13"/>
    <mergeCell ref="A14:J14"/>
    <mergeCell ref="B16:D16"/>
    <mergeCell ref="E16:G16"/>
    <mergeCell ref="A22:G22"/>
    <mergeCell ref="A24:M24"/>
    <mergeCell ref="A26:B26"/>
    <mergeCell ref="C26:D26"/>
    <mergeCell ref="E26:F26"/>
    <mergeCell ref="A28:A30"/>
    <mergeCell ref="A11:G11"/>
    <mergeCell ref="A2:M2"/>
    <mergeCell ref="A3:J3"/>
    <mergeCell ref="B5:D5"/>
    <mergeCell ref="E5:G5"/>
  </mergeCells>
  <hyperlinks>
    <hyperlink ref="A1" location="Índice!A1" display="Índice" xr:uid="{A43F29FE-BD31-4DA1-A9BA-03999E85936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9"/>
  <sheetViews>
    <sheetView topLeftCell="A29" workbookViewId="0">
      <selection activeCell="A39" sqref="A39:O39"/>
    </sheetView>
  </sheetViews>
  <sheetFormatPr baseColWidth="10" defaultRowHeight="15" x14ac:dyDescent="0.25"/>
  <cols>
    <col min="1" max="1" width="10.85546875" customWidth="1"/>
    <col min="2" max="2" width="18.7109375" customWidth="1"/>
    <col min="19" max="19" width="14.7109375" bestFit="1" customWidth="1"/>
  </cols>
  <sheetData>
    <row r="1" spans="1:18" s="193" customFormat="1" x14ac:dyDescent="0.25">
      <c r="A1" s="207" t="s">
        <v>273</v>
      </c>
    </row>
    <row r="2" spans="1:18" x14ac:dyDescent="0.25">
      <c r="A2" s="237" t="s">
        <v>279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8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8" x14ac:dyDescent="0.25">
      <c r="A5" s="12" t="s">
        <v>62</v>
      </c>
      <c r="B5" s="12" t="s">
        <v>16</v>
      </c>
      <c r="C5" s="30">
        <v>2006</v>
      </c>
      <c r="D5" s="30">
        <v>2009</v>
      </c>
      <c r="E5" s="30">
        <v>2011</v>
      </c>
      <c r="F5" s="30">
        <v>2013</v>
      </c>
      <c r="G5" s="30">
        <v>2015</v>
      </c>
      <c r="H5" s="30">
        <v>2017</v>
      </c>
      <c r="I5" s="1"/>
      <c r="J5" s="1"/>
      <c r="K5" s="6"/>
      <c r="L5" s="6"/>
    </row>
    <row r="6" spans="1:18" x14ac:dyDescent="0.25">
      <c r="A6" s="233" t="s">
        <v>11</v>
      </c>
      <c r="B6" s="44" t="s">
        <v>6</v>
      </c>
      <c r="C6" s="5">
        <v>822407</v>
      </c>
      <c r="D6" s="5">
        <v>890965</v>
      </c>
      <c r="E6" s="5">
        <v>898835</v>
      </c>
      <c r="F6" s="5">
        <v>874068</v>
      </c>
      <c r="G6" s="5">
        <v>876878</v>
      </c>
      <c r="H6" s="5">
        <v>845128</v>
      </c>
      <c r="I6" s="1"/>
      <c r="J6" s="1"/>
      <c r="K6" s="6"/>
      <c r="L6" s="6"/>
      <c r="N6" s="4"/>
      <c r="O6" s="4"/>
      <c r="P6" s="4"/>
      <c r="Q6" s="4"/>
      <c r="R6" s="4"/>
    </row>
    <row r="7" spans="1:18" x14ac:dyDescent="0.25">
      <c r="A7" s="234"/>
      <c r="B7" s="44" t="s">
        <v>7</v>
      </c>
      <c r="C7" s="5">
        <v>2784700</v>
      </c>
      <c r="D7" s="5">
        <v>2840729</v>
      </c>
      <c r="E7" s="5">
        <v>2852275</v>
      </c>
      <c r="F7" s="5">
        <v>2895529</v>
      </c>
      <c r="G7" s="5">
        <v>2970957</v>
      </c>
      <c r="H7" s="5">
        <v>2938871</v>
      </c>
      <c r="I7" s="1"/>
      <c r="J7" s="1"/>
      <c r="K7" s="6"/>
      <c r="L7" s="6"/>
    </row>
    <row r="8" spans="1:18" x14ac:dyDescent="0.25">
      <c r="A8" s="233" t="s">
        <v>12</v>
      </c>
      <c r="B8" s="44" t="s">
        <v>6</v>
      </c>
      <c r="C8" s="5">
        <v>896204</v>
      </c>
      <c r="D8" s="5">
        <v>925792</v>
      </c>
      <c r="E8" s="5">
        <v>973398</v>
      </c>
      <c r="F8" s="5">
        <v>966376</v>
      </c>
      <c r="G8" s="5">
        <v>987365</v>
      </c>
      <c r="H8" s="5">
        <v>1000939</v>
      </c>
      <c r="I8" s="1"/>
      <c r="J8" s="1"/>
      <c r="K8" s="6"/>
      <c r="L8" s="6"/>
      <c r="N8" s="4"/>
      <c r="O8" s="4"/>
      <c r="P8" s="4"/>
      <c r="Q8" s="4"/>
      <c r="R8" s="4"/>
    </row>
    <row r="9" spans="1:18" x14ac:dyDescent="0.25">
      <c r="A9" s="234"/>
      <c r="B9" s="45" t="s">
        <v>7</v>
      </c>
      <c r="C9" s="5">
        <v>2678884</v>
      </c>
      <c r="D9" s="5">
        <v>2667569</v>
      </c>
      <c r="E9" s="5">
        <v>2788312</v>
      </c>
      <c r="F9" s="5">
        <v>2912111</v>
      </c>
      <c r="G9" s="5">
        <v>2919937</v>
      </c>
      <c r="H9" s="5">
        <v>3092329</v>
      </c>
      <c r="I9" s="1"/>
      <c r="J9" s="1"/>
      <c r="K9" s="6"/>
      <c r="L9" s="6"/>
    </row>
    <row r="10" spans="1:18" x14ac:dyDescent="0.25">
      <c r="A10" s="233" t="s">
        <v>13</v>
      </c>
      <c r="B10" s="44" t="s">
        <v>6</v>
      </c>
      <c r="C10" s="5">
        <v>833930</v>
      </c>
      <c r="D10" s="5">
        <v>859418</v>
      </c>
      <c r="E10" s="5">
        <v>926667</v>
      </c>
      <c r="F10" s="5">
        <v>887503</v>
      </c>
      <c r="G10" s="5">
        <v>916789</v>
      </c>
      <c r="H10" s="5">
        <v>907061</v>
      </c>
      <c r="I10" s="1"/>
      <c r="J10" s="1"/>
      <c r="K10" s="6"/>
      <c r="L10" s="6"/>
      <c r="N10" s="4"/>
      <c r="O10" s="4"/>
      <c r="P10" s="4"/>
      <c r="Q10" s="4"/>
      <c r="R10" s="4"/>
    </row>
    <row r="11" spans="1:18" x14ac:dyDescent="0.25">
      <c r="A11" s="234"/>
      <c r="B11" s="45" t="s">
        <v>7</v>
      </c>
      <c r="C11" s="5">
        <v>2404969</v>
      </c>
      <c r="D11" s="5">
        <v>2507587</v>
      </c>
      <c r="E11" s="5">
        <v>2621368</v>
      </c>
      <c r="F11" s="5">
        <v>2697955</v>
      </c>
      <c r="G11" s="5">
        <v>2733902</v>
      </c>
      <c r="H11" s="5">
        <v>2828318</v>
      </c>
      <c r="I11" s="1"/>
      <c r="J11" s="1"/>
      <c r="K11" s="6"/>
      <c r="L11" s="6"/>
    </row>
    <row r="12" spans="1:18" x14ac:dyDescent="0.25">
      <c r="A12" s="233" t="s">
        <v>14</v>
      </c>
      <c r="B12" s="44" t="s">
        <v>6</v>
      </c>
      <c r="C12" s="5">
        <v>826370</v>
      </c>
      <c r="D12" s="5">
        <v>789569</v>
      </c>
      <c r="E12" s="5">
        <v>804058</v>
      </c>
      <c r="F12" s="5">
        <v>814451</v>
      </c>
      <c r="G12" s="5">
        <v>822802</v>
      </c>
      <c r="H12" s="5">
        <v>776430</v>
      </c>
      <c r="I12" s="1"/>
      <c r="J12" s="1"/>
      <c r="K12" s="6"/>
      <c r="L12" s="6"/>
      <c r="N12" s="4"/>
      <c r="O12" s="4"/>
      <c r="P12" s="4"/>
      <c r="Q12" s="4"/>
      <c r="R12" s="4"/>
    </row>
    <row r="13" spans="1:18" x14ac:dyDescent="0.25">
      <c r="A13" s="234"/>
      <c r="B13" s="44" t="s">
        <v>7</v>
      </c>
      <c r="C13" s="5">
        <v>2242280</v>
      </c>
      <c r="D13" s="5">
        <v>2351540</v>
      </c>
      <c r="E13" s="5">
        <v>2318368</v>
      </c>
      <c r="F13" s="5">
        <v>2418245</v>
      </c>
      <c r="G13" s="5">
        <v>2496631</v>
      </c>
      <c r="H13" s="5">
        <v>2531517</v>
      </c>
      <c r="I13" s="1"/>
      <c r="J13" s="1"/>
      <c r="K13" s="6"/>
      <c r="L13" s="6"/>
    </row>
    <row r="14" spans="1:18" x14ac:dyDescent="0.25">
      <c r="A14" s="233" t="s">
        <v>15</v>
      </c>
      <c r="B14" s="44" t="s">
        <v>6</v>
      </c>
      <c r="C14" s="5">
        <v>685364</v>
      </c>
      <c r="D14" s="5">
        <v>682515</v>
      </c>
      <c r="E14" s="5">
        <v>730521</v>
      </c>
      <c r="F14" s="5">
        <v>662971</v>
      </c>
      <c r="G14" s="5">
        <v>656483</v>
      </c>
      <c r="H14" s="5">
        <v>630594</v>
      </c>
      <c r="I14" s="1"/>
      <c r="J14" s="1"/>
      <c r="K14" s="6"/>
      <c r="L14" s="6"/>
      <c r="N14" s="4"/>
      <c r="O14" s="4"/>
      <c r="P14" s="4"/>
      <c r="Q14" s="4"/>
      <c r="R14" s="4"/>
    </row>
    <row r="15" spans="1:18" x14ac:dyDescent="0.25">
      <c r="A15" s="234"/>
      <c r="B15" s="45" t="s">
        <v>7</v>
      </c>
      <c r="C15" s="5">
        <v>1939875</v>
      </c>
      <c r="D15" s="5">
        <v>2067151</v>
      </c>
      <c r="E15" s="5">
        <v>2027508</v>
      </c>
      <c r="F15" s="5">
        <v>2127010</v>
      </c>
      <c r="G15" s="5">
        <v>2147816</v>
      </c>
      <c r="H15" s="5">
        <v>2236157</v>
      </c>
      <c r="I15" s="1"/>
      <c r="J15" s="1"/>
      <c r="K15" s="6"/>
    </row>
    <row r="16" spans="1:18" x14ac:dyDescent="0.25">
      <c r="A16" s="233" t="s">
        <v>8</v>
      </c>
      <c r="B16" s="44" t="s">
        <v>6</v>
      </c>
      <c r="C16" s="5">
        <f>SUM(C6+C8+C10+C12+C14)</f>
        <v>4064275</v>
      </c>
      <c r="D16" s="5">
        <f>SUM(D6+D8+D10+D12+D14)</f>
        <v>4148259</v>
      </c>
      <c r="E16" s="5">
        <v>4333479</v>
      </c>
      <c r="F16" s="5">
        <v>4205369</v>
      </c>
      <c r="G16" s="5">
        <v>4260317</v>
      </c>
      <c r="H16" s="5">
        <f>SUM(H6+H8+H10+H12+H14)</f>
        <v>4160152</v>
      </c>
      <c r="I16" s="1"/>
      <c r="J16" s="1"/>
      <c r="K16" s="6"/>
    </row>
    <row r="17" spans="1:24" x14ac:dyDescent="0.25">
      <c r="A17" s="234"/>
      <c r="B17" s="45" t="s">
        <v>7</v>
      </c>
      <c r="C17" s="5">
        <f>SUM(C7+C9+C11+C13+C15)</f>
        <v>12050708</v>
      </c>
      <c r="D17" s="5">
        <f>SUM(D7+D9+D11+D13+D15)</f>
        <v>12434576</v>
      </c>
      <c r="E17" s="5">
        <v>12607831</v>
      </c>
      <c r="F17" s="5">
        <v>13050850</v>
      </c>
      <c r="G17" s="5">
        <v>13269243</v>
      </c>
      <c r="H17" s="5">
        <f>SUM(H7+H9+H11+H13+H15)</f>
        <v>13627192</v>
      </c>
      <c r="I17" s="1"/>
      <c r="J17" s="1"/>
      <c r="K17" s="1"/>
    </row>
    <row r="18" spans="1:24" x14ac:dyDescent="0.25">
      <c r="A18" s="231" t="s">
        <v>181</v>
      </c>
      <c r="B18" s="231"/>
      <c r="C18" s="231"/>
      <c r="D18" s="231"/>
      <c r="E18" s="231"/>
      <c r="F18" s="231"/>
      <c r="G18" s="231"/>
      <c r="H18" s="231"/>
      <c r="I18" s="49"/>
      <c r="J18" s="49"/>
      <c r="K18" s="1"/>
      <c r="R18" s="4"/>
    </row>
    <row r="19" spans="1:24" x14ac:dyDescent="0.25">
      <c r="A19" s="55"/>
      <c r="B19" s="56"/>
      <c r="C19" s="6"/>
      <c r="D19" s="6"/>
      <c r="E19" s="6"/>
      <c r="F19" s="6"/>
      <c r="G19" s="6"/>
      <c r="H19" s="6"/>
      <c r="I19" s="1"/>
      <c r="J19" s="1"/>
      <c r="K19" s="1"/>
    </row>
    <row r="20" spans="1:24" x14ac:dyDescent="0.25">
      <c r="A20" s="237" t="s">
        <v>294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</row>
    <row r="21" spans="1:24" x14ac:dyDescent="0.25">
      <c r="A21" s="232" t="s">
        <v>180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R22" s="4"/>
    </row>
    <row r="23" spans="1:24" x14ac:dyDescent="0.25">
      <c r="A23" s="12" t="s">
        <v>62</v>
      </c>
      <c r="B23" s="12" t="s">
        <v>16</v>
      </c>
      <c r="C23" s="30">
        <v>2006</v>
      </c>
      <c r="D23" s="30">
        <v>2009</v>
      </c>
      <c r="E23" s="30">
        <v>2011</v>
      </c>
      <c r="F23" s="30">
        <v>2013</v>
      </c>
      <c r="G23" s="30">
        <v>2015</v>
      </c>
      <c r="H23" s="30">
        <v>2017</v>
      </c>
      <c r="I23" s="1"/>
      <c r="J23" s="1"/>
      <c r="K23" s="6"/>
    </row>
    <row r="24" spans="1:24" x14ac:dyDescent="0.25">
      <c r="A24" s="233" t="s">
        <v>11</v>
      </c>
      <c r="B24" s="44" t="s">
        <v>6</v>
      </c>
      <c r="C24" s="5">
        <v>18517</v>
      </c>
      <c r="D24" s="5">
        <v>16860</v>
      </c>
      <c r="E24" s="5">
        <v>11354</v>
      </c>
      <c r="F24" s="5">
        <v>12634</v>
      </c>
      <c r="G24" s="5">
        <v>14936</v>
      </c>
      <c r="H24" s="5">
        <v>11223</v>
      </c>
      <c r="I24" s="1"/>
      <c r="J24" s="1"/>
      <c r="K24" s="6"/>
      <c r="R24" s="4"/>
    </row>
    <row r="25" spans="1:24" x14ac:dyDescent="0.25">
      <c r="A25" s="234"/>
      <c r="B25" s="44" t="s">
        <v>7</v>
      </c>
      <c r="C25" s="5">
        <v>65691</v>
      </c>
      <c r="D25" s="5">
        <v>58157</v>
      </c>
      <c r="E25" s="5">
        <v>37765</v>
      </c>
      <c r="F25" s="5">
        <v>42590</v>
      </c>
      <c r="G25" s="5">
        <v>52632</v>
      </c>
      <c r="H25" s="5">
        <v>40295</v>
      </c>
      <c r="I25" s="1"/>
      <c r="J25" s="1"/>
      <c r="K25" s="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25">
      <c r="A26" s="233" t="s">
        <v>12</v>
      </c>
      <c r="B26" s="44" t="s">
        <v>6</v>
      </c>
      <c r="C26" s="5">
        <v>16454</v>
      </c>
      <c r="D26" s="5">
        <v>14946</v>
      </c>
      <c r="E26" s="5">
        <v>11794</v>
      </c>
      <c r="F26" s="5">
        <v>12688</v>
      </c>
      <c r="G26" s="5">
        <v>15112</v>
      </c>
      <c r="H26" s="5">
        <v>12402</v>
      </c>
      <c r="I26" s="1"/>
      <c r="J26" s="1"/>
      <c r="K26" s="6"/>
    </row>
    <row r="27" spans="1:24" x14ac:dyDescent="0.25">
      <c r="A27" s="234"/>
      <c r="B27" s="45" t="s">
        <v>7</v>
      </c>
      <c r="C27" s="5">
        <v>50497</v>
      </c>
      <c r="D27" s="5">
        <v>45602</v>
      </c>
      <c r="E27" s="5">
        <v>34674</v>
      </c>
      <c r="F27" s="5">
        <v>38308</v>
      </c>
      <c r="G27" s="5">
        <v>46877</v>
      </c>
      <c r="H27" s="5">
        <v>39483</v>
      </c>
      <c r="I27" s="1"/>
      <c r="J27" s="1"/>
      <c r="K27" s="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233" t="s">
        <v>13</v>
      </c>
      <c r="B28" s="44" t="s">
        <v>6</v>
      </c>
      <c r="C28" s="5">
        <v>12807</v>
      </c>
      <c r="D28" s="5">
        <v>12385</v>
      </c>
      <c r="E28" s="5">
        <v>10185</v>
      </c>
      <c r="F28" s="5">
        <v>11371</v>
      </c>
      <c r="G28" s="5">
        <v>13235</v>
      </c>
      <c r="H28" s="5">
        <v>10510</v>
      </c>
      <c r="I28" s="1"/>
      <c r="J28" s="1"/>
      <c r="K28" s="6"/>
    </row>
    <row r="29" spans="1:24" x14ac:dyDescent="0.25">
      <c r="A29" s="234"/>
      <c r="B29" s="45" t="s">
        <v>7</v>
      </c>
      <c r="C29" s="5">
        <v>38395</v>
      </c>
      <c r="D29" s="5">
        <v>37850</v>
      </c>
      <c r="E29" s="5">
        <v>30518</v>
      </c>
      <c r="F29" s="5">
        <v>33615</v>
      </c>
      <c r="G29" s="5">
        <v>41176</v>
      </c>
      <c r="H29" s="5">
        <v>34040</v>
      </c>
      <c r="I29" s="1"/>
      <c r="J29" s="1"/>
      <c r="K29" s="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233" t="s">
        <v>14</v>
      </c>
      <c r="B30" s="44" t="s">
        <v>6</v>
      </c>
      <c r="C30" s="5">
        <v>10180</v>
      </c>
      <c r="D30" s="5">
        <v>9302</v>
      </c>
      <c r="E30" s="5">
        <v>9220</v>
      </c>
      <c r="F30" s="5">
        <v>9723</v>
      </c>
      <c r="G30" s="5">
        <v>10983</v>
      </c>
      <c r="H30" s="5">
        <v>8462</v>
      </c>
      <c r="I30" s="1"/>
      <c r="J30" s="1"/>
      <c r="K30" s="6"/>
    </row>
    <row r="31" spans="1:24" x14ac:dyDescent="0.25">
      <c r="A31" s="234"/>
      <c r="B31" s="44" t="s">
        <v>7</v>
      </c>
      <c r="C31" s="5">
        <v>30026</v>
      </c>
      <c r="D31" s="5">
        <v>28910</v>
      </c>
      <c r="E31" s="5">
        <v>26797</v>
      </c>
      <c r="F31" s="5">
        <v>29331</v>
      </c>
      <c r="G31" s="5">
        <v>35300</v>
      </c>
      <c r="H31" s="5">
        <v>29171</v>
      </c>
      <c r="I31" s="1"/>
      <c r="J31" s="1"/>
      <c r="K31" s="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233" t="s">
        <v>15</v>
      </c>
      <c r="B32" s="44" t="s">
        <v>6</v>
      </c>
      <c r="C32" s="5">
        <v>6108</v>
      </c>
      <c r="D32" s="5">
        <v>5182</v>
      </c>
      <c r="E32" s="5">
        <v>6677</v>
      </c>
      <c r="F32" s="5">
        <v>6419</v>
      </c>
      <c r="G32" s="5">
        <v>7763</v>
      </c>
      <c r="H32" s="5">
        <v>6128</v>
      </c>
      <c r="I32" s="1"/>
      <c r="J32" s="1"/>
      <c r="K32" s="6"/>
    </row>
    <row r="33" spans="1:24" x14ac:dyDescent="0.25">
      <c r="A33" s="234"/>
      <c r="B33" s="45" t="s">
        <v>7</v>
      </c>
      <c r="C33" s="5">
        <v>19619</v>
      </c>
      <c r="D33" s="5">
        <v>17588</v>
      </c>
      <c r="E33" s="5">
        <v>21176</v>
      </c>
      <c r="F33" s="5">
        <v>21669</v>
      </c>
      <c r="G33" s="5">
        <v>28699</v>
      </c>
      <c r="H33" s="5">
        <v>24517</v>
      </c>
      <c r="I33" s="1"/>
      <c r="J33" s="1"/>
      <c r="K33" s="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A34" s="233" t="s">
        <v>8</v>
      </c>
      <c r="B34" s="44" t="s">
        <v>6</v>
      </c>
      <c r="C34" s="5">
        <f>SUM(C24+C26+C28+C30+C32)</f>
        <v>64066</v>
      </c>
      <c r="D34" s="5">
        <f t="shared" ref="D34:H34" si="0">SUM(D24+D26+D28+D30+D32)</f>
        <v>58675</v>
      </c>
      <c r="E34" s="5">
        <f t="shared" si="0"/>
        <v>49230</v>
      </c>
      <c r="F34" s="5">
        <f t="shared" si="0"/>
        <v>52835</v>
      </c>
      <c r="G34" s="5">
        <f t="shared" si="0"/>
        <v>62029</v>
      </c>
      <c r="H34" s="5">
        <f t="shared" si="0"/>
        <v>48725</v>
      </c>
      <c r="I34" s="1"/>
      <c r="J34" s="1"/>
      <c r="K34" s="6"/>
    </row>
    <row r="35" spans="1:24" x14ac:dyDescent="0.25">
      <c r="A35" s="234"/>
      <c r="B35" s="45" t="s">
        <v>7</v>
      </c>
      <c r="C35" s="5">
        <f>SUM(C25+C27+C29+C31+C33)</f>
        <v>204228</v>
      </c>
      <c r="D35" s="5">
        <f t="shared" ref="D35:H35" si="1">SUM(D25+D27+D29+D31+D33)</f>
        <v>188107</v>
      </c>
      <c r="E35" s="5">
        <f t="shared" si="1"/>
        <v>150930</v>
      </c>
      <c r="F35" s="5">
        <f t="shared" si="1"/>
        <v>165513</v>
      </c>
      <c r="G35" s="5">
        <f t="shared" si="1"/>
        <v>204684</v>
      </c>
      <c r="H35" s="5">
        <f t="shared" si="1"/>
        <v>167506</v>
      </c>
      <c r="I35" s="1"/>
      <c r="J35" s="1"/>
      <c r="K35" s="1"/>
    </row>
    <row r="36" spans="1:24" x14ac:dyDescent="0.25">
      <c r="A36" s="231" t="s">
        <v>181</v>
      </c>
      <c r="B36" s="231"/>
      <c r="C36" s="231"/>
      <c r="D36" s="231"/>
      <c r="E36" s="231"/>
      <c r="F36" s="231"/>
      <c r="G36" s="231"/>
      <c r="H36" s="231"/>
      <c r="I36" s="1"/>
      <c r="J36" s="1"/>
      <c r="K36" s="1"/>
    </row>
    <row r="37" spans="1:24" x14ac:dyDescent="0.25">
      <c r="A37" s="55"/>
      <c r="B37" s="56"/>
      <c r="C37" s="6"/>
      <c r="D37" s="6"/>
      <c r="E37" s="6"/>
      <c r="F37" s="6"/>
      <c r="G37" s="6"/>
      <c r="H37" s="6"/>
      <c r="I37" s="1"/>
      <c r="J37" s="1"/>
      <c r="K37" s="1"/>
    </row>
    <row r="38" spans="1:24" x14ac:dyDescent="0.25">
      <c r="A38" s="237" t="s">
        <v>295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</row>
    <row r="39" spans="1:24" x14ac:dyDescent="0.25">
      <c r="A39" s="232" t="s">
        <v>180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</row>
    <row r="40" spans="1:2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24" x14ac:dyDescent="0.25">
      <c r="A41" s="55"/>
      <c r="B41" s="45" t="s">
        <v>16</v>
      </c>
      <c r="C41" s="244">
        <v>2011</v>
      </c>
      <c r="D41" s="244"/>
      <c r="E41" s="244">
        <v>2013</v>
      </c>
      <c r="F41" s="244"/>
      <c r="G41" s="244">
        <v>2015</v>
      </c>
      <c r="H41" s="244"/>
      <c r="I41" s="244">
        <v>2017</v>
      </c>
      <c r="J41" s="244"/>
      <c r="K41" s="1"/>
    </row>
    <row r="42" spans="1:24" ht="30" x14ac:dyDescent="0.25">
      <c r="A42" s="55"/>
      <c r="B42" s="45" t="s">
        <v>62</v>
      </c>
      <c r="C42" s="29" t="s">
        <v>144</v>
      </c>
      <c r="D42" s="29" t="s">
        <v>182</v>
      </c>
      <c r="E42" s="29" t="s">
        <v>144</v>
      </c>
      <c r="F42" s="29" t="s">
        <v>182</v>
      </c>
      <c r="G42" s="29" t="s">
        <v>144</v>
      </c>
      <c r="H42" s="29" t="s">
        <v>182</v>
      </c>
      <c r="I42" s="29" t="s">
        <v>144</v>
      </c>
      <c r="J42" s="29" t="s">
        <v>182</v>
      </c>
      <c r="K42" s="1"/>
    </row>
    <row r="43" spans="1:24" x14ac:dyDescent="0.25">
      <c r="A43" s="250" t="s">
        <v>19</v>
      </c>
      <c r="B43" s="24" t="s">
        <v>11</v>
      </c>
      <c r="C43" s="37">
        <v>0.76038159999999999</v>
      </c>
      <c r="D43" s="37">
        <v>5.4517999999999997E-3</v>
      </c>
      <c r="E43" s="37">
        <v>0.76812689999999995</v>
      </c>
      <c r="F43" s="37">
        <v>2.7531999999999999E-3</v>
      </c>
      <c r="G43" s="37">
        <v>0.77211129999999994</v>
      </c>
      <c r="H43" s="37">
        <v>2.317E-3</v>
      </c>
      <c r="I43" s="37">
        <v>0.77665740000000005</v>
      </c>
      <c r="J43" s="37">
        <v>2.3687000000000001E-3</v>
      </c>
      <c r="K43" s="1"/>
    </row>
    <row r="44" spans="1:24" x14ac:dyDescent="0.25">
      <c r="A44" s="250"/>
      <c r="B44" s="24" t="s">
        <v>12</v>
      </c>
      <c r="C44" s="37">
        <v>0.74123519999999998</v>
      </c>
      <c r="D44" s="37">
        <v>4.0426000000000004E-3</v>
      </c>
      <c r="E44" s="37">
        <v>0.75083690000000003</v>
      </c>
      <c r="F44" s="37">
        <v>3.9417999999999996E-3</v>
      </c>
      <c r="G44" s="37">
        <v>0.74730260000000004</v>
      </c>
      <c r="H44" s="37">
        <v>2.8050000000000002E-3</v>
      </c>
      <c r="I44" s="37">
        <v>0.755467</v>
      </c>
      <c r="J44" s="37">
        <v>2.4545000000000001E-3</v>
      </c>
      <c r="K44" s="1"/>
    </row>
    <row r="45" spans="1:24" x14ac:dyDescent="0.25">
      <c r="A45" s="250"/>
      <c r="B45" s="3" t="s">
        <v>13</v>
      </c>
      <c r="C45" s="37">
        <v>0.73882250000000005</v>
      </c>
      <c r="D45" s="37">
        <v>5.4828999999999998E-3</v>
      </c>
      <c r="E45" s="37">
        <v>0.75247149999999996</v>
      </c>
      <c r="F45" s="37">
        <v>3.9236999999999996E-3</v>
      </c>
      <c r="G45" s="37">
        <v>0.74887250000000005</v>
      </c>
      <c r="H45" s="37">
        <v>2.8811000000000002E-3</v>
      </c>
      <c r="I45" s="37">
        <v>0.75717029999999996</v>
      </c>
      <c r="J45" s="37">
        <v>2.7742999999999999E-3</v>
      </c>
      <c r="K45" s="1"/>
    </row>
    <row r="46" spans="1:24" x14ac:dyDescent="0.25">
      <c r="A46" s="250"/>
      <c r="B46" s="3" t="s">
        <v>14</v>
      </c>
      <c r="C46" s="37">
        <v>0.74248930000000002</v>
      </c>
      <c r="D46" s="37">
        <v>5.2338000000000003E-3</v>
      </c>
      <c r="E46" s="37">
        <v>0.74805829999999995</v>
      </c>
      <c r="F46" s="37">
        <v>4.1289999999999999E-3</v>
      </c>
      <c r="G46" s="37">
        <v>0.75212570000000001</v>
      </c>
      <c r="H46" s="37">
        <v>3.2986000000000001E-3</v>
      </c>
      <c r="I46" s="37">
        <v>0.76528339999999995</v>
      </c>
      <c r="J46" s="37">
        <v>3.9548999999999999E-3</v>
      </c>
      <c r="K46" s="1"/>
    </row>
    <row r="47" spans="1:24" x14ac:dyDescent="0.25">
      <c r="A47" s="250"/>
      <c r="B47" s="24" t="s">
        <v>15</v>
      </c>
      <c r="C47" s="54">
        <v>0.73512929999999999</v>
      </c>
      <c r="D47" s="54">
        <v>6.8094000000000002E-3</v>
      </c>
      <c r="E47" s="54">
        <v>0.76237440000000001</v>
      </c>
      <c r="F47" s="54">
        <v>4.5636000000000001E-3</v>
      </c>
      <c r="G47" s="54">
        <v>0.76590119999999995</v>
      </c>
      <c r="H47" s="54">
        <v>6.7860999999999998E-3</v>
      </c>
      <c r="I47" s="54">
        <v>0.78003180000000005</v>
      </c>
      <c r="J47" s="54">
        <v>6.3470999999999996E-3</v>
      </c>
      <c r="K47" s="1"/>
    </row>
    <row r="48" spans="1:24" x14ac:dyDescent="0.25">
      <c r="A48" s="250" t="s">
        <v>17</v>
      </c>
      <c r="B48" s="24" t="s">
        <v>11</v>
      </c>
      <c r="C48" s="37">
        <v>0.23961840000000001</v>
      </c>
      <c r="D48" s="37">
        <v>5.4517999999999997E-3</v>
      </c>
      <c r="E48" s="37">
        <v>0.2318731</v>
      </c>
      <c r="F48" s="37">
        <v>2.7531999999999999E-3</v>
      </c>
      <c r="G48" s="37">
        <v>0.2278887</v>
      </c>
      <c r="H48" s="37">
        <v>2.317E-3</v>
      </c>
      <c r="I48" s="37">
        <v>0.2233426</v>
      </c>
      <c r="J48" s="37">
        <v>2.3687000000000001E-3</v>
      </c>
      <c r="K48" s="1"/>
    </row>
    <row r="49" spans="1:11" x14ac:dyDescent="0.25">
      <c r="A49" s="250"/>
      <c r="B49" s="24" t="s">
        <v>12</v>
      </c>
      <c r="C49" s="37">
        <v>0.25876480000000002</v>
      </c>
      <c r="D49" s="37">
        <v>4.0426000000000004E-3</v>
      </c>
      <c r="E49" s="37">
        <v>0.2491631</v>
      </c>
      <c r="F49" s="37">
        <v>3.9417999999999996E-3</v>
      </c>
      <c r="G49" s="37">
        <v>0.25269740000000002</v>
      </c>
      <c r="H49" s="37">
        <v>2.8050000000000002E-3</v>
      </c>
      <c r="I49" s="37">
        <v>0.244533</v>
      </c>
      <c r="J49" s="37">
        <v>2.4545000000000001E-3</v>
      </c>
      <c r="K49" s="1"/>
    </row>
    <row r="50" spans="1:11" x14ac:dyDescent="0.25">
      <c r="A50" s="250"/>
      <c r="B50" s="3" t="s">
        <v>13</v>
      </c>
      <c r="C50" s="37">
        <v>0.26117750000000001</v>
      </c>
      <c r="D50" s="37">
        <v>5.4828999999999998E-3</v>
      </c>
      <c r="E50" s="37">
        <v>0.24752850000000001</v>
      </c>
      <c r="F50" s="37">
        <v>3.9236999999999996E-3</v>
      </c>
      <c r="G50" s="37">
        <v>0.2511275</v>
      </c>
      <c r="H50" s="37">
        <v>2.8811000000000002E-3</v>
      </c>
      <c r="I50" s="37">
        <v>0.24282970000000001</v>
      </c>
      <c r="J50" s="37">
        <v>2.7742999999999999E-3</v>
      </c>
      <c r="K50" s="1"/>
    </row>
    <row r="51" spans="1:11" x14ac:dyDescent="0.25">
      <c r="A51" s="250"/>
      <c r="B51" s="3" t="s">
        <v>14</v>
      </c>
      <c r="C51" s="37">
        <v>0.25751069999999998</v>
      </c>
      <c r="D51" s="37">
        <v>5.2338000000000003E-3</v>
      </c>
      <c r="E51" s="37">
        <v>0.25194169999999999</v>
      </c>
      <c r="F51" s="37">
        <v>4.1289999999999999E-3</v>
      </c>
      <c r="G51" s="37">
        <v>0.24787429999999999</v>
      </c>
      <c r="H51" s="37">
        <v>3.2986000000000001E-3</v>
      </c>
      <c r="I51" s="37">
        <v>0.2347166</v>
      </c>
      <c r="J51" s="37">
        <v>3.9548999999999999E-3</v>
      </c>
      <c r="K51" s="1"/>
    </row>
    <row r="52" spans="1:11" x14ac:dyDescent="0.25">
      <c r="A52" s="250"/>
      <c r="B52" s="24" t="s">
        <v>15</v>
      </c>
      <c r="C52" s="54">
        <v>0.26487070000000001</v>
      </c>
      <c r="D52" s="54">
        <v>6.8094000000000002E-3</v>
      </c>
      <c r="E52" s="54">
        <v>0.23762559999999999</v>
      </c>
      <c r="F52" s="54">
        <v>4.5636000000000001E-3</v>
      </c>
      <c r="G52" s="54">
        <v>0.2340988</v>
      </c>
      <c r="H52" s="54">
        <v>6.7860999999999998E-3</v>
      </c>
      <c r="I52" s="54">
        <v>0.2199682</v>
      </c>
      <c r="J52" s="54">
        <v>6.3470999999999996E-3</v>
      </c>
      <c r="K52" s="1"/>
    </row>
    <row r="53" spans="1:11" x14ac:dyDescent="0.25">
      <c r="A53" s="231" t="s">
        <v>181</v>
      </c>
      <c r="B53" s="231"/>
      <c r="C53" s="231"/>
      <c r="D53" s="231"/>
      <c r="E53" s="231"/>
      <c r="F53" s="231"/>
      <c r="G53" s="231"/>
      <c r="H53" s="231"/>
      <c r="I53" s="231"/>
      <c r="J53" s="231"/>
      <c r="K53" s="1"/>
    </row>
    <row r="54" spans="1:11" x14ac:dyDescent="0.25">
      <c r="A54" s="55"/>
      <c r="B54" s="56"/>
      <c r="C54" s="6"/>
      <c r="D54" s="6"/>
      <c r="E54" s="6"/>
      <c r="F54" s="6"/>
      <c r="G54" s="6"/>
      <c r="H54" s="6"/>
      <c r="I54" s="1"/>
      <c r="J54" s="1"/>
      <c r="K54" s="1"/>
    </row>
    <row r="55" spans="1:11" x14ac:dyDescent="0.25">
      <c r="A55" s="55"/>
      <c r="B55" s="56"/>
      <c r="C55" s="6"/>
      <c r="D55" s="6"/>
      <c r="E55" s="6"/>
      <c r="F55" s="6"/>
      <c r="G55" s="6"/>
      <c r="H55" s="6"/>
      <c r="I55" s="1"/>
      <c r="J55" s="1"/>
      <c r="K55" s="1"/>
    </row>
    <row r="56" spans="1:11" x14ac:dyDescent="0.25">
      <c r="A56" s="55"/>
      <c r="B56" s="56"/>
      <c r="H56" s="6"/>
      <c r="I56" s="1"/>
      <c r="J56" s="1"/>
      <c r="K56" s="1"/>
    </row>
    <row r="57" spans="1:11" x14ac:dyDescent="0.25">
      <c r="A57" s="55"/>
      <c r="B57" s="56"/>
      <c r="D57" s="6"/>
      <c r="E57" s="6"/>
      <c r="F57" s="6"/>
      <c r="G57" s="6"/>
      <c r="H57" s="6"/>
      <c r="I57" s="1"/>
      <c r="J57" s="1"/>
      <c r="K57" s="1"/>
    </row>
    <row r="58" spans="1:11" x14ac:dyDescent="0.25">
      <c r="A58" s="63"/>
      <c r="B58" s="1"/>
      <c r="D58" s="6"/>
      <c r="E58" s="6"/>
      <c r="F58" s="6"/>
      <c r="G58" s="6"/>
      <c r="H58" s="6"/>
      <c r="I58" s="1"/>
      <c r="J58" s="1"/>
      <c r="K58" s="1"/>
    </row>
    <row r="59" spans="1:11" x14ac:dyDescent="0.25">
      <c r="D59" s="1"/>
      <c r="E59" s="1"/>
      <c r="F59" s="1"/>
      <c r="G59" s="1"/>
      <c r="H59" s="1"/>
    </row>
  </sheetData>
  <mergeCells count="27">
    <mergeCell ref="A12:A13"/>
    <mergeCell ref="A14:A15"/>
    <mergeCell ref="A28:A29"/>
    <mergeCell ref="A30:A31"/>
    <mergeCell ref="A32:A33"/>
    <mergeCell ref="A16:A17"/>
    <mergeCell ref="A20:O20"/>
    <mergeCell ref="A21:O21"/>
    <mergeCell ref="A24:A25"/>
    <mergeCell ref="A26:A27"/>
    <mergeCell ref="A2:O2"/>
    <mergeCell ref="A3:O3"/>
    <mergeCell ref="A6:A7"/>
    <mergeCell ref="A8:A9"/>
    <mergeCell ref="A10:A11"/>
    <mergeCell ref="A34:A35"/>
    <mergeCell ref="A38:O38"/>
    <mergeCell ref="A39:O39"/>
    <mergeCell ref="A18:H18"/>
    <mergeCell ref="A36:H36"/>
    <mergeCell ref="I41:J41"/>
    <mergeCell ref="A53:J53"/>
    <mergeCell ref="A43:A47"/>
    <mergeCell ref="A48:A52"/>
    <mergeCell ref="C41:D41"/>
    <mergeCell ref="E41:F41"/>
    <mergeCell ref="G41:H41"/>
  </mergeCells>
  <hyperlinks>
    <hyperlink ref="A1" location="Índice!A1" display="Índice" xr:uid="{0CED3B2F-04B7-4B8D-A5C0-C86E5F049F17}"/>
  </hyperlink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1"/>
  <sheetViews>
    <sheetView topLeftCell="A22" workbookViewId="0">
      <selection activeCell="A40" sqref="A40"/>
    </sheetView>
  </sheetViews>
  <sheetFormatPr baseColWidth="10" defaultRowHeight="15" x14ac:dyDescent="0.25"/>
  <cols>
    <col min="1" max="1" width="21" bestFit="1" customWidth="1"/>
    <col min="2" max="2" width="13.140625" customWidth="1"/>
    <col min="4" max="4" width="13.5703125" customWidth="1"/>
    <col min="8" max="8" width="12.7109375" customWidth="1"/>
  </cols>
  <sheetData>
    <row r="1" spans="1:25" s="193" customFormat="1" x14ac:dyDescent="0.25">
      <c r="A1" s="207" t="s">
        <v>273</v>
      </c>
    </row>
    <row r="2" spans="1:25" x14ac:dyDescent="0.25">
      <c r="A2" s="251" t="s">
        <v>274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2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25" x14ac:dyDescent="0.25">
      <c r="A5" s="253" t="s">
        <v>185</v>
      </c>
      <c r="B5" s="254">
        <v>2006</v>
      </c>
      <c r="C5" s="254"/>
      <c r="D5" s="254"/>
      <c r="E5" s="254"/>
      <c r="F5" s="254">
        <v>2009</v>
      </c>
      <c r="G5" s="254"/>
      <c r="H5" s="254"/>
      <c r="I5" s="254"/>
      <c r="J5" s="254">
        <v>2011</v>
      </c>
      <c r="K5" s="254"/>
      <c r="L5" s="254"/>
      <c r="M5" s="254"/>
      <c r="N5" s="254">
        <v>2013</v>
      </c>
      <c r="O5" s="254"/>
      <c r="P5" s="254"/>
      <c r="Q5" s="254"/>
      <c r="R5" s="254">
        <v>2015</v>
      </c>
      <c r="S5" s="254"/>
      <c r="T5" s="254"/>
      <c r="U5" s="254"/>
      <c r="V5" s="254">
        <v>2017</v>
      </c>
      <c r="W5" s="254"/>
      <c r="X5" s="254"/>
      <c r="Y5" s="254"/>
    </row>
    <row r="6" spans="1:25" x14ac:dyDescent="0.25">
      <c r="A6" s="253"/>
      <c r="B6" s="57" t="s">
        <v>27</v>
      </c>
      <c r="C6" s="57" t="s">
        <v>78</v>
      </c>
      <c r="D6" s="57" t="s">
        <v>24</v>
      </c>
      <c r="E6" s="57" t="s">
        <v>8</v>
      </c>
      <c r="F6" s="57" t="s">
        <v>27</v>
      </c>
      <c r="G6" s="57" t="s">
        <v>78</v>
      </c>
      <c r="H6" s="57" t="s">
        <v>24</v>
      </c>
      <c r="I6" s="57" t="s">
        <v>8</v>
      </c>
      <c r="J6" s="57" t="s">
        <v>27</v>
      </c>
      <c r="K6" s="57" t="s">
        <v>78</v>
      </c>
      <c r="L6" s="57" t="s">
        <v>24</v>
      </c>
      <c r="M6" s="57" t="s">
        <v>8</v>
      </c>
      <c r="N6" s="57" t="s">
        <v>27</v>
      </c>
      <c r="O6" s="57" t="s">
        <v>78</v>
      </c>
      <c r="P6" s="57" t="s">
        <v>24</v>
      </c>
      <c r="Q6" s="57" t="s">
        <v>8</v>
      </c>
      <c r="R6" s="57" t="s">
        <v>27</v>
      </c>
      <c r="S6" s="57" t="s">
        <v>78</v>
      </c>
      <c r="T6" s="57" t="s">
        <v>24</v>
      </c>
      <c r="U6" s="57" t="s">
        <v>8</v>
      </c>
      <c r="V6" s="57" t="s">
        <v>27</v>
      </c>
      <c r="W6" s="57" t="s">
        <v>78</v>
      </c>
      <c r="X6" s="57" t="s">
        <v>24</v>
      </c>
      <c r="Y6" s="57" t="s">
        <v>8</v>
      </c>
    </row>
    <row r="7" spans="1:25" x14ac:dyDescent="0.25">
      <c r="A7" s="3" t="s">
        <v>92</v>
      </c>
      <c r="B7" s="5">
        <v>303563</v>
      </c>
      <c r="C7" s="5">
        <v>277555</v>
      </c>
      <c r="D7" s="5">
        <v>479668</v>
      </c>
      <c r="E7" s="5">
        <f>SUM(B7:D7)</f>
        <v>1060786</v>
      </c>
      <c r="F7" s="5">
        <v>316247</v>
      </c>
      <c r="G7" s="5">
        <v>304111</v>
      </c>
      <c r="H7" s="5">
        <v>526564</v>
      </c>
      <c r="I7" s="5">
        <f>SUM(F7:H7)</f>
        <v>1146922</v>
      </c>
      <c r="J7" s="5">
        <v>369463</v>
      </c>
      <c r="K7" s="5">
        <v>371228</v>
      </c>
      <c r="L7" s="5">
        <v>628872</v>
      </c>
      <c r="M7" s="5">
        <f>SUM(J7:L7)</f>
        <v>1369563</v>
      </c>
      <c r="N7" s="5">
        <v>430788</v>
      </c>
      <c r="O7" s="5">
        <v>417752</v>
      </c>
      <c r="P7" s="5">
        <v>717375</v>
      </c>
      <c r="Q7" s="5">
        <v>1565915</v>
      </c>
      <c r="R7" s="5">
        <v>427321</v>
      </c>
      <c r="S7" s="5">
        <v>432749</v>
      </c>
      <c r="T7" s="5">
        <v>725610</v>
      </c>
      <c r="U7" s="5">
        <v>1585680</v>
      </c>
      <c r="V7" s="5">
        <v>440919</v>
      </c>
      <c r="W7" s="5">
        <v>449546</v>
      </c>
      <c r="X7" s="5">
        <v>804405</v>
      </c>
      <c r="Y7" s="5">
        <f>SUM(V7:X7)</f>
        <v>1694870</v>
      </c>
    </row>
    <row r="8" spans="1:25" x14ac:dyDescent="0.25">
      <c r="A8" s="3" t="s">
        <v>93</v>
      </c>
      <c r="B8" s="5">
        <v>3457786</v>
      </c>
      <c r="C8" s="5">
        <v>3791661</v>
      </c>
      <c r="D8" s="5">
        <v>7824131</v>
      </c>
      <c r="E8" s="5">
        <f t="shared" ref="E8:E9" si="0">SUM(B8:D8)</f>
        <v>15073578</v>
      </c>
      <c r="F8" s="5">
        <v>3314483</v>
      </c>
      <c r="G8" s="5">
        <v>3848509</v>
      </c>
      <c r="H8" s="5">
        <v>8297093</v>
      </c>
      <c r="I8" s="5">
        <f t="shared" ref="I8:I9" si="1">SUM(F8:H8)</f>
        <v>15460085</v>
      </c>
      <c r="J8" s="5">
        <v>3199936</v>
      </c>
      <c r="K8" s="5">
        <v>3964594</v>
      </c>
      <c r="L8" s="5">
        <v>8428422</v>
      </c>
      <c r="M8" s="5">
        <f t="shared" ref="M8:M9" si="2">SUM(J8:L8)</f>
        <v>15592952</v>
      </c>
      <c r="N8" s="5">
        <v>3159292</v>
      </c>
      <c r="O8" s="5">
        <v>3770449</v>
      </c>
      <c r="P8" s="5">
        <v>8712214</v>
      </c>
      <c r="Q8" s="5">
        <v>15641955</v>
      </c>
      <c r="R8" s="5">
        <v>3146277</v>
      </c>
      <c r="S8" s="5">
        <v>3829820</v>
      </c>
      <c r="T8" s="5">
        <v>8987772</v>
      </c>
      <c r="U8" s="5">
        <v>15963869</v>
      </c>
      <c r="V8" s="5">
        <v>2980862</v>
      </c>
      <c r="W8" s="5">
        <v>3708961</v>
      </c>
      <c r="X8" s="5">
        <v>9405512</v>
      </c>
      <c r="Y8" s="5">
        <f t="shared" ref="Y8:Y9" si="3">SUM(V8:X8)</f>
        <v>16095335</v>
      </c>
    </row>
    <row r="9" spans="1:25" x14ac:dyDescent="0.25">
      <c r="A9" s="3" t="s">
        <v>94</v>
      </c>
      <c r="B9" s="5">
        <v>5147</v>
      </c>
      <c r="C9" s="5">
        <v>3577</v>
      </c>
      <c r="D9" s="5">
        <v>9265</v>
      </c>
      <c r="E9" s="5">
        <f t="shared" si="0"/>
        <v>17989</v>
      </c>
      <c r="F9" s="5"/>
      <c r="G9" s="5"/>
      <c r="H9" s="5"/>
      <c r="I9" s="5">
        <f t="shared" si="1"/>
        <v>0</v>
      </c>
      <c r="J9" s="5"/>
      <c r="K9" s="5"/>
      <c r="L9" s="5"/>
      <c r="M9" s="5">
        <f t="shared" si="2"/>
        <v>0</v>
      </c>
      <c r="N9" s="5">
        <v>15956</v>
      </c>
      <c r="O9" s="5">
        <v>19540</v>
      </c>
      <c r="P9" s="5">
        <v>29751</v>
      </c>
      <c r="Q9" s="5">
        <v>65247</v>
      </c>
      <c r="R9" s="5">
        <v>1422</v>
      </c>
      <c r="S9" s="5">
        <v>350</v>
      </c>
      <c r="T9" s="5">
        <v>1184</v>
      </c>
      <c r="U9" s="5">
        <v>2956</v>
      </c>
      <c r="V9" s="5">
        <v>5287</v>
      </c>
      <c r="W9" s="5">
        <v>3440</v>
      </c>
      <c r="X9" s="5">
        <v>8482</v>
      </c>
      <c r="Y9" s="5">
        <f t="shared" si="3"/>
        <v>17209</v>
      </c>
    </row>
    <row r="10" spans="1:25" x14ac:dyDescent="0.25">
      <c r="A10" s="3" t="s">
        <v>8</v>
      </c>
      <c r="B10" s="5">
        <f>SUM(B7:B9)</f>
        <v>3766496</v>
      </c>
      <c r="C10" s="5">
        <f t="shared" ref="C10:E10" si="4">SUM(C7:C9)</f>
        <v>4072793</v>
      </c>
      <c r="D10" s="5">
        <f t="shared" si="4"/>
        <v>8313064</v>
      </c>
      <c r="E10" s="5">
        <f t="shared" si="4"/>
        <v>16152353</v>
      </c>
      <c r="F10" s="5">
        <f>SUM(F7:F9)</f>
        <v>3630730</v>
      </c>
      <c r="G10" s="5">
        <f t="shared" ref="G10" si="5">SUM(G7:G9)</f>
        <v>4152620</v>
      </c>
      <c r="H10" s="5">
        <f t="shared" ref="H10" si="6">SUM(H7:H9)</f>
        <v>8823657</v>
      </c>
      <c r="I10" s="5">
        <f t="shared" ref="I10" si="7">SUM(I7:I9)</f>
        <v>16607007</v>
      </c>
      <c r="J10" s="5">
        <f>SUM(J7:J9)</f>
        <v>3569399</v>
      </c>
      <c r="K10" s="5">
        <f t="shared" ref="K10" si="8">SUM(K7:K9)</f>
        <v>4335822</v>
      </c>
      <c r="L10" s="5">
        <f t="shared" ref="L10" si="9">SUM(L7:L9)</f>
        <v>9057294</v>
      </c>
      <c r="M10" s="5">
        <f t="shared" ref="M10" si="10">SUM(M7:M9)</f>
        <v>16962515</v>
      </c>
      <c r="N10" s="5">
        <v>3606036</v>
      </c>
      <c r="O10" s="5">
        <v>4207741</v>
      </c>
      <c r="P10" s="5">
        <v>9459340</v>
      </c>
      <c r="Q10" s="5">
        <v>17273117</v>
      </c>
      <c r="R10" s="5">
        <v>3575020</v>
      </c>
      <c r="S10" s="5">
        <v>4262919</v>
      </c>
      <c r="T10" s="5">
        <v>9714566</v>
      </c>
      <c r="U10" s="5">
        <v>17552505</v>
      </c>
      <c r="V10" s="5">
        <f>SUM(V7:V9)</f>
        <v>3427068</v>
      </c>
      <c r="W10" s="5">
        <f t="shared" ref="W10" si="11">SUM(W7:W9)</f>
        <v>4161947</v>
      </c>
      <c r="X10" s="5">
        <f t="shared" ref="X10" si="12">SUM(X7:X9)</f>
        <v>10218399</v>
      </c>
      <c r="Y10" s="5">
        <f t="shared" ref="Y10" si="13">SUM(Y7:Y9)</f>
        <v>17807414</v>
      </c>
    </row>
    <row r="11" spans="1:25" x14ac:dyDescent="0.25">
      <c r="A11" s="231" t="s">
        <v>181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3" spans="1:25" x14ac:dyDescent="0.25">
      <c r="A13" s="251" t="s">
        <v>275</v>
      </c>
      <c r="B13" s="252"/>
      <c r="C13" s="252"/>
      <c r="D13" s="252"/>
      <c r="E13" s="252"/>
      <c r="F13" s="252"/>
      <c r="G13" s="252"/>
      <c r="H13" s="252"/>
      <c r="I13" s="252"/>
      <c r="J13" s="252"/>
    </row>
    <row r="14" spans="1:25" x14ac:dyDescent="0.25">
      <c r="A14" s="232" t="s">
        <v>180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6" spans="1:25" x14ac:dyDescent="0.25">
      <c r="A16" s="253" t="s">
        <v>185</v>
      </c>
      <c r="B16" s="254">
        <v>2006</v>
      </c>
      <c r="C16" s="254"/>
      <c r="D16" s="254"/>
      <c r="E16" s="254"/>
      <c r="F16" s="254">
        <v>2009</v>
      </c>
      <c r="G16" s="254"/>
      <c r="H16" s="254"/>
      <c r="I16" s="254"/>
      <c r="J16" s="254">
        <v>2011</v>
      </c>
      <c r="K16" s="254"/>
      <c r="L16" s="254"/>
      <c r="M16" s="254"/>
      <c r="N16" s="254">
        <v>2013</v>
      </c>
      <c r="O16" s="254"/>
      <c r="P16" s="254"/>
      <c r="Q16" s="254"/>
      <c r="R16" s="254">
        <v>2015</v>
      </c>
      <c r="S16" s="254"/>
      <c r="T16" s="254"/>
      <c r="U16" s="254"/>
      <c r="V16" s="254">
        <v>2017</v>
      </c>
      <c r="W16" s="254"/>
      <c r="X16" s="254"/>
      <c r="Y16" s="254"/>
    </row>
    <row r="17" spans="1:25" x14ac:dyDescent="0.25">
      <c r="A17" s="253"/>
      <c r="B17" s="57" t="s">
        <v>27</v>
      </c>
      <c r="C17" s="57" t="s">
        <v>78</v>
      </c>
      <c r="D17" s="57" t="s">
        <v>24</v>
      </c>
      <c r="E17" s="57" t="s">
        <v>8</v>
      </c>
      <c r="F17" s="57" t="s">
        <v>27</v>
      </c>
      <c r="G17" s="57" t="s">
        <v>78</v>
      </c>
      <c r="H17" s="57" t="s">
        <v>24</v>
      </c>
      <c r="I17" s="57" t="s">
        <v>8</v>
      </c>
      <c r="J17" s="57" t="s">
        <v>27</v>
      </c>
      <c r="K17" s="57" t="s">
        <v>78</v>
      </c>
      <c r="L17" s="57" t="s">
        <v>24</v>
      </c>
      <c r="M17" s="57" t="s">
        <v>8</v>
      </c>
      <c r="N17" s="57" t="s">
        <v>27</v>
      </c>
      <c r="O17" s="57" t="s">
        <v>78</v>
      </c>
      <c r="P17" s="57" t="s">
        <v>24</v>
      </c>
      <c r="Q17" s="57" t="s">
        <v>8</v>
      </c>
      <c r="R17" s="57" t="s">
        <v>27</v>
      </c>
      <c r="S17" s="57" t="s">
        <v>78</v>
      </c>
      <c r="T17" s="57" t="s">
        <v>24</v>
      </c>
      <c r="U17" s="57" t="s">
        <v>8</v>
      </c>
      <c r="V17" s="57" t="s">
        <v>27</v>
      </c>
      <c r="W17" s="57" t="s">
        <v>78</v>
      </c>
      <c r="X17" s="57" t="s">
        <v>24</v>
      </c>
      <c r="Y17" s="57" t="s">
        <v>8</v>
      </c>
    </row>
    <row r="18" spans="1:25" x14ac:dyDescent="0.25">
      <c r="A18" s="3" t="s">
        <v>92</v>
      </c>
      <c r="B18" s="5">
        <v>8498</v>
      </c>
      <c r="C18" s="5">
        <v>7128</v>
      </c>
      <c r="D18" s="5">
        <v>13564</v>
      </c>
      <c r="E18" s="5">
        <f>SUM(B18:D18)</f>
        <v>29190</v>
      </c>
      <c r="F18" s="5">
        <v>7121</v>
      </c>
      <c r="G18" s="5">
        <v>6664</v>
      </c>
      <c r="H18" s="5">
        <v>12645</v>
      </c>
      <c r="I18" s="5">
        <f>SUM(F18:H18)</f>
        <v>26430</v>
      </c>
      <c r="J18" s="5">
        <v>6825</v>
      </c>
      <c r="K18" s="5">
        <v>6412</v>
      </c>
      <c r="L18" s="5">
        <v>11013</v>
      </c>
      <c r="M18" s="5">
        <f>SUM(J18:L18)</f>
        <v>24250</v>
      </c>
      <c r="N18" s="5">
        <v>7555</v>
      </c>
      <c r="O18" s="5">
        <v>7273</v>
      </c>
      <c r="P18" s="5">
        <v>12666</v>
      </c>
      <c r="Q18" s="5">
        <f>SUM(N18:P18)</f>
        <v>27494</v>
      </c>
      <c r="R18" s="5">
        <v>8424</v>
      </c>
      <c r="S18" s="5">
        <v>8114</v>
      </c>
      <c r="T18" s="5">
        <v>14683</v>
      </c>
      <c r="U18" s="5">
        <f>SUM(R18:T18)</f>
        <v>31221</v>
      </c>
      <c r="V18" s="5">
        <v>6706</v>
      </c>
      <c r="W18" s="5">
        <v>6803</v>
      </c>
      <c r="X18" s="5">
        <v>12925</v>
      </c>
      <c r="Y18" s="5">
        <f>SUM(V18:X18)</f>
        <v>26434</v>
      </c>
    </row>
    <row r="19" spans="1:25" x14ac:dyDescent="0.25">
      <c r="A19" s="3" t="s">
        <v>93</v>
      </c>
      <c r="B19" s="5">
        <v>54424</v>
      </c>
      <c r="C19" s="5">
        <v>57009</v>
      </c>
      <c r="D19" s="5">
        <v>128029</v>
      </c>
      <c r="E19" s="5">
        <f t="shared" ref="E19:E20" si="14">SUM(B19:D19)</f>
        <v>239462</v>
      </c>
      <c r="F19" s="5">
        <v>46040</v>
      </c>
      <c r="G19" s="5">
        <v>52030</v>
      </c>
      <c r="H19" s="5">
        <v>122424</v>
      </c>
      <c r="I19" s="5">
        <f t="shared" ref="I19:I20" si="15">SUM(F19:H19)</f>
        <v>220494</v>
      </c>
      <c r="J19" s="5">
        <v>37136</v>
      </c>
      <c r="K19" s="5">
        <v>42838</v>
      </c>
      <c r="L19" s="5">
        <v>96078</v>
      </c>
      <c r="M19" s="5">
        <f t="shared" ref="M19:M20" si="16">SUM(J19:L19)</f>
        <v>176052</v>
      </c>
      <c r="N19" s="5">
        <v>38425</v>
      </c>
      <c r="O19" s="5">
        <v>45434</v>
      </c>
      <c r="P19" s="5">
        <v>106596</v>
      </c>
      <c r="Q19" s="5">
        <f t="shared" ref="Q19:Q20" si="17">SUM(N19:P19)</f>
        <v>190455</v>
      </c>
      <c r="R19" s="5">
        <v>45786</v>
      </c>
      <c r="S19" s="5">
        <v>53922</v>
      </c>
      <c r="T19" s="5">
        <v>135974</v>
      </c>
      <c r="U19" s="5">
        <f t="shared" ref="U19:U20" si="18">SUM(R19:T19)</f>
        <v>235682</v>
      </c>
      <c r="V19" s="5">
        <v>34583</v>
      </c>
      <c r="W19" s="5">
        <v>41882</v>
      </c>
      <c r="X19" s="5">
        <v>113302</v>
      </c>
      <c r="Y19" s="5">
        <f t="shared" ref="Y19:Y20" si="19">SUM(V19:X19)</f>
        <v>189767</v>
      </c>
    </row>
    <row r="20" spans="1:25" x14ac:dyDescent="0.25">
      <c r="A20" s="3" t="s">
        <v>94</v>
      </c>
      <c r="B20" s="5">
        <v>54</v>
      </c>
      <c r="C20" s="5">
        <v>50</v>
      </c>
      <c r="D20" s="5">
        <v>117</v>
      </c>
      <c r="E20" s="5">
        <f t="shared" si="14"/>
        <v>221</v>
      </c>
      <c r="F20" s="5"/>
      <c r="G20" s="5"/>
      <c r="H20" s="5"/>
      <c r="I20" s="5">
        <f t="shared" si="15"/>
        <v>0</v>
      </c>
      <c r="J20" s="5"/>
      <c r="K20" s="5"/>
      <c r="L20" s="5"/>
      <c r="M20" s="5">
        <f t="shared" si="16"/>
        <v>0</v>
      </c>
      <c r="N20" s="5">
        <v>181</v>
      </c>
      <c r="O20" s="5">
        <v>143</v>
      </c>
      <c r="P20" s="5">
        <v>218</v>
      </c>
      <c r="Q20" s="5">
        <f t="shared" si="17"/>
        <v>542</v>
      </c>
      <c r="R20" s="5">
        <v>28</v>
      </c>
      <c r="S20" s="5">
        <v>16</v>
      </c>
      <c r="T20" s="5">
        <v>21</v>
      </c>
      <c r="U20" s="5">
        <f t="shared" si="18"/>
        <v>65</v>
      </c>
      <c r="V20" s="5">
        <v>74</v>
      </c>
      <c r="W20" s="5">
        <v>60</v>
      </c>
      <c r="X20" s="5">
        <v>104</v>
      </c>
      <c r="Y20" s="5">
        <f t="shared" si="19"/>
        <v>238</v>
      </c>
    </row>
    <row r="21" spans="1:25" x14ac:dyDescent="0.25">
      <c r="A21" s="3" t="s">
        <v>8</v>
      </c>
      <c r="B21" s="5">
        <f>SUM(B18:B20)</f>
        <v>62976</v>
      </c>
      <c r="C21" s="5">
        <f t="shared" ref="C21" si="20">SUM(C18:C20)</f>
        <v>64187</v>
      </c>
      <c r="D21" s="5">
        <f t="shared" ref="D21" si="21">SUM(D18:D20)</f>
        <v>141710</v>
      </c>
      <c r="E21" s="5">
        <f t="shared" ref="E21" si="22">SUM(E18:E20)</f>
        <v>268873</v>
      </c>
      <c r="F21" s="5">
        <f>SUM(F18:F20)</f>
        <v>53161</v>
      </c>
      <c r="G21" s="5">
        <f t="shared" ref="G21" si="23">SUM(G18:G20)</f>
        <v>58694</v>
      </c>
      <c r="H21" s="5">
        <f t="shared" ref="H21" si="24">SUM(H18:H20)</f>
        <v>135069</v>
      </c>
      <c r="I21" s="5">
        <f t="shared" ref="I21" si="25">SUM(I18:I20)</f>
        <v>246924</v>
      </c>
      <c r="J21" s="5">
        <f>SUM(J18:J20)</f>
        <v>43961</v>
      </c>
      <c r="K21" s="5">
        <f t="shared" ref="K21" si="26">SUM(K18:K20)</f>
        <v>49250</v>
      </c>
      <c r="L21" s="5">
        <f t="shared" ref="L21" si="27">SUM(L18:L20)</f>
        <v>107091</v>
      </c>
      <c r="M21" s="5">
        <f t="shared" ref="M21" si="28">SUM(M18:M20)</f>
        <v>200302</v>
      </c>
      <c r="N21" s="5">
        <v>3606036</v>
      </c>
      <c r="O21" s="5">
        <v>4207741</v>
      </c>
      <c r="P21" s="5">
        <v>9459340</v>
      </c>
      <c r="Q21" s="5">
        <v>17273117</v>
      </c>
      <c r="R21" s="5">
        <v>3575020</v>
      </c>
      <c r="S21" s="5">
        <v>4262919</v>
      </c>
      <c r="T21" s="5">
        <v>9714566</v>
      </c>
      <c r="U21" s="5">
        <v>17552505</v>
      </c>
      <c r="V21" s="5">
        <f>SUM(V18:V20)</f>
        <v>41363</v>
      </c>
      <c r="W21" s="5">
        <f t="shared" ref="W21" si="29">SUM(W18:W20)</f>
        <v>48745</v>
      </c>
      <c r="X21" s="5">
        <f t="shared" ref="X21" si="30">SUM(X18:X20)</f>
        <v>126331</v>
      </c>
      <c r="Y21" s="5">
        <f t="shared" ref="Y21" si="31">SUM(Y18:Y20)</f>
        <v>216439</v>
      </c>
    </row>
    <row r="22" spans="1:25" x14ac:dyDescent="0.25">
      <c r="A22" s="231" t="s">
        <v>181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4" spans="1:25" x14ac:dyDescent="0.25">
      <c r="A24" s="251" t="s">
        <v>296</v>
      </c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25" x14ac:dyDescent="0.25">
      <c r="A25" s="232" t="s">
        <v>180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7" spans="1:25" x14ac:dyDescent="0.25">
      <c r="A27" s="253" t="s">
        <v>185</v>
      </c>
      <c r="B27" s="253" t="s">
        <v>20</v>
      </c>
      <c r="C27" s="255">
        <v>2015</v>
      </c>
      <c r="D27" s="256"/>
      <c r="E27" s="255">
        <v>2017</v>
      </c>
      <c r="F27" s="256"/>
    </row>
    <row r="28" spans="1:25" ht="30" x14ac:dyDescent="0.25">
      <c r="A28" s="253"/>
      <c r="B28" s="253"/>
      <c r="C28" s="29" t="s">
        <v>144</v>
      </c>
      <c r="D28" s="29" t="s">
        <v>182</v>
      </c>
      <c r="E28" s="29" t="s">
        <v>144</v>
      </c>
      <c r="F28" s="29" t="s">
        <v>182</v>
      </c>
    </row>
    <row r="29" spans="1:25" x14ac:dyDescent="0.25">
      <c r="A29" s="240" t="s">
        <v>102</v>
      </c>
      <c r="B29" s="52" t="s">
        <v>27</v>
      </c>
      <c r="C29" s="37">
        <v>0.88007259999999998</v>
      </c>
      <c r="D29" s="37">
        <v>2.8273999999999999E-3</v>
      </c>
      <c r="E29" s="37">
        <v>0.86979949999999995</v>
      </c>
      <c r="F29" s="37">
        <v>3.6131000000000002E-3</v>
      </c>
      <c r="G29" s="4"/>
    </row>
    <row r="30" spans="1:25" x14ac:dyDescent="0.25">
      <c r="A30" s="240"/>
      <c r="B30" s="52" t="s">
        <v>78</v>
      </c>
      <c r="C30" s="37">
        <v>0.89840319999999996</v>
      </c>
      <c r="D30" s="37">
        <v>2.4077999999999999E-3</v>
      </c>
      <c r="E30" s="37">
        <v>0.89116010000000001</v>
      </c>
      <c r="F30" s="37">
        <v>2.8560999999999999E-3</v>
      </c>
      <c r="G30" s="4"/>
    </row>
    <row r="31" spans="1:25" x14ac:dyDescent="0.25">
      <c r="A31" s="240"/>
      <c r="B31" s="52" t="s">
        <v>24</v>
      </c>
      <c r="C31" s="37">
        <v>0.92518509999999998</v>
      </c>
      <c r="D31" s="37">
        <v>1.5173000000000001E-3</v>
      </c>
      <c r="E31" s="37">
        <v>0.92044870000000001</v>
      </c>
      <c r="F31" s="37">
        <v>1.6465E-3</v>
      </c>
      <c r="G31" s="4"/>
    </row>
    <row r="32" spans="1:25" x14ac:dyDescent="0.25">
      <c r="A32" s="240" t="s">
        <v>103</v>
      </c>
      <c r="B32" s="52" t="s">
        <v>27</v>
      </c>
      <c r="C32" s="37">
        <v>0.1195297</v>
      </c>
      <c r="D32" s="37">
        <v>2.8324000000000001E-3</v>
      </c>
      <c r="E32" s="37">
        <v>0.12865779999999999</v>
      </c>
      <c r="F32" s="37">
        <v>3.6037999999999999E-3</v>
      </c>
      <c r="G32" s="4"/>
    </row>
    <row r="33" spans="1:24" x14ac:dyDescent="0.25">
      <c r="A33" s="240"/>
      <c r="B33" s="52" t="s">
        <v>78</v>
      </c>
      <c r="C33" s="54">
        <v>0.1015147</v>
      </c>
      <c r="D33" s="54">
        <v>2.4072E-3</v>
      </c>
      <c r="E33" s="54">
        <v>0.1080134</v>
      </c>
      <c r="F33" s="54">
        <v>2.8470000000000001E-3</v>
      </c>
    </row>
    <row r="34" spans="1:24" x14ac:dyDescent="0.25">
      <c r="A34" s="240"/>
      <c r="B34" s="52" t="s">
        <v>24</v>
      </c>
      <c r="C34" s="54">
        <v>7.4692999999999996E-2</v>
      </c>
      <c r="D34" s="54">
        <v>1.5181000000000001E-3</v>
      </c>
      <c r="E34" s="54">
        <v>7.8721200000000005E-2</v>
      </c>
      <c r="F34" s="54">
        <v>1.6440000000000001E-3</v>
      </c>
    </row>
    <row r="35" spans="1:24" x14ac:dyDescent="0.25">
      <c r="A35" s="240" t="s">
        <v>104</v>
      </c>
      <c r="B35" s="52" t="s">
        <v>27</v>
      </c>
      <c r="C35" s="37">
        <v>3.9780000000000002E-4</v>
      </c>
      <c r="D35" s="37">
        <v>1.325E-4</v>
      </c>
      <c r="E35" s="37">
        <v>1.5426999999999999E-3</v>
      </c>
      <c r="F35" s="37">
        <v>2.7040000000000001E-4</v>
      </c>
    </row>
    <row r="36" spans="1:24" x14ac:dyDescent="0.25">
      <c r="A36" s="240"/>
      <c r="B36" s="52" t="s">
        <v>78</v>
      </c>
      <c r="C36" s="54">
        <v>8.2100000000000003E-5</v>
      </c>
      <c r="D36" s="54">
        <v>3.4E-5</v>
      </c>
      <c r="E36" s="54">
        <v>8.2649999999999998E-4</v>
      </c>
      <c r="F36" s="54">
        <v>1.875E-4</v>
      </c>
    </row>
    <row r="37" spans="1:24" x14ac:dyDescent="0.25">
      <c r="A37" s="240"/>
      <c r="B37" s="52" t="s">
        <v>24</v>
      </c>
      <c r="C37" s="54">
        <v>1.219E-4</v>
      </c>
      <c r="D37" s="54">
        <v>5.49E-5</v>
      </c>
      <c r="E37" s="54">
        <v>8.3009999999999996E-4</v>
      </c>
      <c r="F37" s="54">
        <v>1.3750000000000001E-4</v>
      </c>
    </row>
    <row r="38" spans="1:24" x14ac:dyDescent="0.25">
      <c r="A38" s="231" t="s">
        <v>181</v>
      </c>
      <c r="B38" s="231"/>
      <c r="C38" s="231"/>
      <c r="D38" s="231"/>
      <c r="E38" s="231"/>
      <c r="F38" s="231"/>
      <c r="G38" s="49"/>
      <c r="H38" s="49"/>
    </row>
    <row r="42" spans="1:24" x14ac:dyDescent="0.25">
      <c r="B42" s="4"/>
      <c r="D42" s="4"/>
      <c r="F42" s="4"/>
      <c r="O42" s="4"/>
      <c r="R42" s="4"/>
      <c r="S42" s="4"/>
      <c r="T42" s="4"/>
    </row>
    <row r="43" spans="1:24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4"/>
      <c r="R43" s="4"/>
      <c r="T43" s="4"/>
    </row>
    <row r="44" spans="1:24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R44" s="4"/>
      <c r="S44" s="4"/>
      <c r="T44" s="4"/>
    </row>
    <row r="45" spans="1:24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24" x14ac:dyDescent="0.25">
      <c r="B46" s="4"/>
      <c r="C46" s="4"/>
      <c r="D46" s="4"/>
      <c r="E46" s="4"/>
      <c r="F46" s="4"/>
      <c r="G46" s="4"/>
      <c r="H46" s="4"/>
    </row>
    <row r="48" spans="1:24" x14ac:dyDescent="0.25">
      <c r="B48" s="4"/>
      <c r="C48" s="4"/>
      <c r="D48" s="4"/>
      <c r="F48" s="4"/>
      <c r="G48" s="4"/>
      <c r="H48" s="4"/>
      <c r="J48" s="4"/>
      <c r="K48" s="4"/>
      <c r="L48" s="4"/>
      <c r="N48" s="4"/>
      <c r="O48" s="4"/>
      <c r="P48" s="4"/>
      <c r="R48" s="4"/>
      <c r="S48" s="4"/>
      <c r="T48" s="4"/>
      <c r="V48" s="4"/>
      <c r="W48" s="4"/>
      <c r="X48" s="4"/>
    </row>
    <row r="49" spans="2:24" x14ac:dyDescent="0.25">
      <c r="B49" s="4"/>
      <c r="C49" s="4"/>
      <c r="D49" s="4"/>
      <c r="F49" s="4"/>
      <c r="G49" s="4"/>
      <c r="H49" s="4"/>
      <c r="J49" s="4"/>
      <c r="K49" s="4"/>
      <c r="L49" s="4"/>
      <c r="N49" s="4"/>
      <c r="O49" s="4"/>
      <c r="P49" s="4"/>
      <c r="R49" s="4"/>
      <c r="S49" s="4"/>
      <c r="T49" s="4"/>
      <c r="V49" s="4"/>
      <c r="W49" s="4"/>
      <c r="X49" s="4"/>
    </row>
    <row r="50" spans="2:24" x14ac:dyDescent="0.25">
      <c r="B50" s="4"/>
      <c r="C50" s="4"/>
      <c r="D50" s="4"/>
    </row>
    <row r="51" spans="2:24" x14ac:dyDescent="0.25">
      <c r="B51" s="4"/>
      <c r="C51" s="4"/>
      <c r="D51" s="4"/>
      <c r="F51" s="4"/>
      <c r="G51" s="4"/>
      <c r="H51" s="4"/>
      <c r="J51" s="4"/>
      <c r="K51" s="4"/>
      <c r="L51" s="4"/>
    </row>
  </sheetData>
  <mergeCells count="30">
    <mergeCell ref="A29:A31"/>
    <mergeCell ref="A32:A34"/>
    <mergeCell ref="A35:A37"/>
    <mergeCell ref="A38:F38"/>
    <mergeCell ref="A24:J24"/>
    <mergeCell ref="A25:O25"/>
    <mergeCell ref="A27:A28"/>
    <mergeCell ref="C27:D27"/>
    <mergeCell ref="B27:B28"/>
    <mergeCell ref="E27:F27"/>
    <mergeCell ref="A22:Y22"/>
    <mergeCell ref="A14:O14"/>
    <mergeCell ref="A16:A17"/>
    <mergeCell ref="B16:E16"/>
    <mergeCell ref="F16:I16"/>
    <mergeCell ref="J16:M16"/>
    <mergeCell ref="N16:Q16"/>
    <mergeCell ref="R5:U5"/>
    <mergeCell ref="V5:Y5"/>
    <mergeCell ref="A13:J13"/>
    <mergeCell ref="R16:U16"/>
    <mergeCell ref="V16:Y16"/>
    <mergeCell ref="A11:Y11"/>
    <mergeCell ref="A2:J2"/>
    <mergeCell ref="A3:O3"/>
    <mergeCell ref="A5:A6"/>
    <mergeCell ref="B5:E5"/>
    <mergeCell ref="F5:I5"/>
    <mergeCell ref="J5:M5"/>
    <mergeCell ref="N5:Q5"/>
  </mergeCells>
  <hyperlinks>
    <hyperlink ref="A1" location="Índice!A1" display="Índice" xr:uid="{3540D1F6-7BF3-41D6-AE1D-82C6C2E4B2C2}"/>
  </hyperlink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0B69-C2F6-43F3-AB71-9C60F6C48C98}">
  <dimension ref="A1:Y49"/>
  <sheetViews>
    <sheetView workbookViewId="0">
      <selection activeCell="A2" sqref="A2:J2"/>
    </sheetView>
  </sheetViews>
  <sheetFormatPr baseColWidth="10" defaultRowHeight="15" x14ac:dyDescent="0.25"/>
  <cols>
    <col min="4" max="4" width="13.140625" bestFit="1" customWidth="1"/>
    <col min="5" max="5" width="10.5703125" bestFit="1" customWidth="1"/>
    <col min="8" max="8" width="13.140625" bestFit="1" customWidth="1"/>
    <col min="9" max="9" width="10.140625" bestFit="1" customWidth="1"/>
    <col min="12" max="12" width="13.140625" bestFit="1" customWidth="1"/>
    <col min="13" max="13" width="10.140625" bestFit="1" customWidth="1"/>
    <col min="16" max="16" width="13.140625" bestFit="1" customWidth="1"/>
    <col min="17" max="17" width="10.140625" bestFit="1" customWidth="1"/>
    <col min="20" max="20" width="13.140625" bestFit="1" customWidth="1"/>
    <col min="21" max="21" width="10.140625" bestFit="1" customWidth="1"/>
    <col min="24" max="24" width="13.140625" bestFit="1" customWidth="1"/>
    <col min="25" max="25" width="10.140625" bestFit="1" customWidth="1"/>
  </cols>
  <sheetData>
    <row r="1" spans="1:25" s="193" customFormat="1" x14ac:dyDescent="0.25">
      <c r="A1" s="207" t="s">
        <v>273</v>
      </c>
    </row>
    <row r="2" spans="1:25" x14ac:dyDescent="0.25">
      <c r="A2" s="251" t="s">
        <v>276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25" x14ac:dyDescent="0.25">
      <c r="A3" s="232" t="s">
        <v>180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5" spans="1:25" x14ac:dyDescent="0.25">
      <c r="A5" s="253" t="s">
        <v>186</v>
      </c>
      <c r="B5" s="254">
        <v>2006</v>
      </c>
      <c r="C5" s="254"/>
      <c r="D5" s="254"/>
      <c r="E5" s="254"/>
      <c r="F5" s="254">
        <v>2009</v>
      </c>
      <c r="G5" s="254"/>
      <c r="H5" s="254"/>
      <c r="I5" s="254"/>
      <c r="J5" s="254">
        <v>2011</v>
      </c>
      <c r="K5" s="254"/>
      <c r="L5" s="254"/>
      <c r="M5" s="254"/>
      <c r="N5" s="254">
        <v>2013</v>
      </c>
      <c r="O5" s="254"/>
      <c r="P5" s="254"/>
      <c r="Q5" s="254"/>
      <c r="R5" s="254">
        <v>2015</v>
      </c>
      <c r="S5" s="254"/>
      <c r="T5" s="254"/>
      <c r="U5" s="254"/>
      <c r="V5" s="254">
        <v>2017</v>
      </c>
      <c r="W5" s="254"/>
      <c r="X5" s="254"/>
      <c r="Y5" s="254"/>
    </row>
    <row r="6" spans="1:25" x14ac:dyDescent="0.25">
      <c r="A6" s="253"/>
      <c r="B6" s="57" t="s">
        <v>27</v>
      </c>
      <c r="C6" s="57" t="s">
        <v>78</v>
      </c>
      <c r="D6" s="57" t="s">
        <v>24</v>
      </c>
      <c r="E6" s="57" t="s">
        <v>8</v>
      </c>
      <c r="F6" s="57" t="s">
        <v>27</v>
      </c>
      <c r="G6" s="57" t="s">
        <v>78</v>
      </c>
      <c r="H6" s="57" t="s">
        <v>24</v>
      </c>
      <c r="I6" s="57" t="s">
        <v>8</v>
      </c>
      <c r="J6" s="57" t="s">
        <v>27</v>
      </c>
      <c r="K6" s="57" t="s">
        <v>78</v>
      </c>
      <c r="L6" s="57" t="s">
        <v>24</v>
      </c>
      <c r="M6" s="57" t="s">
        <v>8</v>
      </c>
      <c r="N6" s="57" t="s">
        <v>27</v>
      </c>
      <c r="O6" s="57" t="s">
        <v>78</v>
      </c>
      <c r="P6" s="57" t="s">
        <v>24</v>
      </c>
      <c r="Q6" s="57" t="s">
        <v>8</v>
      </c>
      <c r="R6" s="57" t="s">
        <v>27</v>
      </c>
      <c r="S6" s="57" t="s">
        <v>78</v>
      </c>
      <c r="T6" s="57" t="s">
        <v>24</v>
      </c>
      <c r="U6" s="57" t="s">
        <v>8</v>
      </c>
      <c r="V6" s="57" t="s">
        <v>27</v>
      </c>
      <c r="W6" s="57" t="s">
        <v>78</v>
      </c>
      <c r="X6" s="57" t="s">
        <v>24</v>
      </c>
      <c r="Y6" s="57" t="s">
        <v>8</v>
      </c>
    </row>
    <row r="7" spans="1:25" x14ac:dyDescent="0.25">
      <c r="A7" s="3" t="s">
        <v>187</v>
      </c>
      <c r="B7" s="5">
        <v>3698831</v>
      </c>
      <c r="C7" s="5">
        <v>3995782</v>
      </c>
      <c r="D7" s="5">
        <v>8194489</v>
      </c>
      <c r="E7" s="5">
        <f>SUM(B7:D7)</f>
        <v>15889102</v>
      </c>
      <c r="F7" s="5">
        <v>3591293</v>
      </c>
      <c r="G7" s="5">
        <v>4055133</v>
      </c>
      <c r="H7" s="5">
        <v>8611173</v>
      </c>
      <c r="I7" s="5">
        <f>SUM(F7:H7)</f>
        <v>16257599</v>
      </c>
      <c r="J7" s="5">
        <v>3528118</v>
      </c>
      <c r="K7" s="5">
        <v>4226623</v>
      </c>
      <c r="L7" s="5">
        <v>8822798</v>
      </c>
      <c r="M7" s="5">
        <f>SUM(J7:L7)</f>
        <v>16577539</v>
      </c>
      <c r="N7" s="5">
        <v>3510999</v>
      </c>
      <c r="O7" s="5">
        <v>4056645</v>
      </c>
      <c r="P7" s="5">
        <v>9121733</v>
      </c>
      <c r="Q7" s="5">
        <f>SUM(N7:P7)</f>
        <v>16689377</v>
      </c>
      <c r="R7" s="5">
        <v>3506709</v>
      </c>
      <c r="S7" s="5">
        <v>4092498</v>
      </c>
      <c r="T7" s="5">
        <v>9370854</v>
      </c>
      <c r="U7" s="5">
        <f>SUM(R7:T7)</f>
        <v>16970061</v>
      </c>
      <c r="V7" s="5">
        <v>3302631</v>
      </c>
      <c r="W7" s="5">
        <v>3862472</v>
      </c>
      <c r="X7" s="5">
        <v>9678368</v>
      </c>
      <c r="Y7" s="5">
        <f>SUM(V7:X7)</f>
        <v>16843471</v>
      </c>
    </row>
    <row r="8" spans="1:25" x14ac:dyDescent="0.25">
      <c r="A8" s="3" t="s">
        <v>188</v>
      </c>
      <c r="B8" s="5">
        <v>19413</v>
      </c>
      <c r="C8" s="5">
        <v>59418</v>
      </c>
      <c r="D8" s="5">
        <v>75812</v>
      </c>
      <c r="E8" s="5">
        <f t="shared" ref="E8:E10" si="0">SUM(B8:D8)</f>
        <v>154643</v>
      </c>
      <c r="F8" s="5">
        <v>25635</v>
      </c>
      <c r="G8" s="5">
        <v>76329</v>
      </c>
      <c r="H8" s="5">
        <v>106758</v>
      </c>
      <c r="I8" s="5">
        <f t="shared" ref="I8:I9" si="1">SUM(F8:H8)</f>
        <v>208722</v>
      </c>
      <c r="J8" s="5">
        <v>34163</v>
      </c>
      <c r="K8" s="5">
        <v>85360</v>
      </c>
      <c r="L8" s="5">
        <v>124355</v>
      </c>
      <c r="M8" s="5">
        <f t="shared" ref="M8:M9" si="2">SUM(J8:L8)</f>
        <v>243878</v>
      </c>
      <c r="N8" s="5">
        <v>47241</v>
      </c>
      <c r="O8" s="5">
        <v>109279</v>
      </c>
      <c r="P8" s="5">
        <v>198061</v>
      </c>
      <c r="Q8" s="5">
        <f t="shared" ref="Q8:Q9" si="3">SUM(N8:P8)</f>
        <v>354581</v>
      </c>
      <c r="R8" s="5">
        <v>60190</v>
      </c>
      <c r="S8" s="5">
        <v>150579</v>
      </c>
      <c r="T8" s="5">
        <v>254550</v>
      </c>
      <c r="U8" s="5">
        <f t="shared" ref="U8:U9" si="4">SUM(R8:T8)</f>
        <v>465319</v>
      </c>
      <c r="V8" s="5">
        <v>98957</v>
      </c>
      <c r="W8" s="5">
        <v>269258</v>
      </c>
      <c r="X8" s="5">
        <v>409192</v>
      </c>
      <c r="Y8" s="5">
        <f t="shared" ref="Y8:Y9" si="5">SUM(V8:X8)</f>
        <v>777407</v>
      </c>
    </row>
    <row r="9" spans="1:25" x14ac:dyDescent="0.25">
      <c r="A9" s="3" t="s">
        <v>94</v>
      </c>
      <c r="B9" s="5">
        <v>48252</v>
      </c>
      <c r="C9" s="5">
        <v>17593</v>
      </c>
      <c r="D9" s="5">
        <v>42763</v>
      </c>
      <c r="E9" s="5">
        <f t="shared" si="0"/>
        <v>108608</v>
      </c>
      <c r="F9" s="5">
        <v>13802</v>
      </c>
      <c r="G9" s="5">
        <v>21158</v>
      </c>
      <c r="H9" s="5">
        <v>105726</v>
      </c>
      <c r="I9" s="5">
        <f t="shared" si="1"/>
        <v>140686</v>
      </c>
      <c r="J9" s="5">
        <v>7118</v>
      </c>
      <c r="K9" s="5">
        <v>23839</v>
      </c>
      <c r="L9" s="5">
        <v>110141</v>
      </c>
      <c r="M9" s="5">
        <f t="shared" si="2"/>
        <v>141098</v>
      </c>
      <c r="N9" s="5">
        <v>47796</v>
      </c>
      <c r="O9" s="5">
        <v>41817</v>
      </c>
      <c r="P9" s="5">
        <v>139546</v>
      </c>
      <c r="Q9" s="5">
        <f t="shared" si="3"/>
        <v>229159</v>
      </c>
      <c r="R9" s="5">
        <v>8121</v>
      </c>
      <c r="S9" s="5">
        <v>19842</v>
      </c>
      <c r="T9" s="5">
        <v>89162</v>
      </c>
      <c r="U9" s="5">
        <f t="shared" si="4"/>
        <v>117125</v>
      </c>
      <c r="V9" s="5">
        <v>25480</v>
      </c>
      <c r="W9" s="5">
        <v>30217</v>
      </c>
      <c r="X9" s="5">
        <v>130839</v>
      </c>
      <c r="Y9" s="5">
        <f t="shared" si="5"/>
        <v>186536</v>
      </c>
    </row>
    <row r="10" spans="1:25" x14ac:dyDescent="0.25">
      <c r="A10" s="3" t="s">
        <v>8</v>
      </c>
      <c r="B10" s="5">
        <f>SUM(B7:B9)</f>
        <v>3766496</v>
      </c>
      <c r="C10" s="5">
        <f t="shared" ref="C10:D10" si="6">SUM(C7:C9)</f>
        <v>4072793</v>
      </c>
      <c r="D10" s="5">
        <f t="shared" si="6"/>
        <v>8313064</v>
      </c>
      <c r="E10" s="5">
        <f t="shared" si="0"/>
        <v>16152353</v>
      </c>
      <c r="F10" s="5">
        <f>SUM(F7:F9)</f>
        <v>3630730</v>
      </c>
      <c r="G10" s="5">
        <f t="shared" ref="G10" si="7">SUM(G7:G9)</f>
        <v>4152620</v>
      </c>
      <c r="H10" s="5">
        <f t="shared" ref="H10" si="8">SUM(H7:H9)</f>
        <v>8823657</v>
      </c>
      <c r="I10" s="5">
        <f t="shared" ref="I10" si="9">SUM(F10:H10)</f>
        <v>16607007</v>
      </c>
      <c r="J10" s="5">
        <f>SUM(J7:J9)</f>
        <v>3569399</v>
      </c>
      <c r="K10" s="5">
        <f t="shared" ref="K10" si="10">SUM(K7:K9)</f>
        <v>4335822</v>
      </c>
      <c r="L10" s="5">
        <f t="shared" ref="L10" si="11">SUM(L7:L9)</f>
        <v>9057294</v>
      </c>
      <c r="M10" s="5">
        <f t="shared" ref="M10" si="12">SUM(J10:L10)</f>
        <v>16962515</v>
      </c>
      <c r="N10" s="5">
        <f>SUM(N7:N9)</f>
        <v>3606036</v>
      </c>
      <c r="O10" s="5">
        <f t="shared" ref="O10" si="13">SUM(O7:O9)</f>
        <v>4207741</v>
      </c>
      <c r="P10" s="5">
        <f t="shared" ref="P10" si="14">SUM(P7:P9)</f>
        <v>9459340</v>
      </c>
      <c r="Q10" s="5">
        <f t="shared" ref="Q10" si="15">SUM(N10:P10)</f>
        <v>17273117</v>
      </c>
      <c r="R10" s="5">
        <f>SUM(R7:R9)</f>
        <v>3575020</v>
      </c>
      <c r="S10" s="5">
        <f t="shared" ref="S10" si="16">SUM(S7:S9)</f>
        <v>4262919</v>
      </c>
      <c r="T10" s="5">
        <f t="shared" ref="T10" si="17">SUM(T7:T9)</f>
        <v>9714566</v>
      </c>
      <c r="U10" s="5">
        <f t="shared" ref="U10" si="18">SUM(R10:T10)</f>
        <v>17552505</v>
      </c>
      <c r="V10" s="5">
        <f>SUM(V7:V9)</f>
        <v>3427068</v>
      </c>
      <c r="W10" s="5">
        <f t="shared" ref="W10" si="19">SUM(W7:W9)</f>
        <v>4161947</v>
      </c>
      <c r="X10" s="5">
        <f t="shared" ref="X10" si="20">SUM(X7:X9)</f>
        <v>10218399</v>
      </c>
      <c r="Y10" s="5">
        <f t="shared" ref="Y10" si="21">SUM(V10:X10)</f>
        <v>17807414</v>
      </c>
    </row>
    <row r="11" spans="1:25" x14ac:dyDescent="0.25">
      <c r="A11" s="231" t="s">
        <v>181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3" spans="1:25" x14ac:dyDescent="0.25">
      <c r="A13" s="251" t="s">
        <v>277</v>
      </c>
      <c r="B13" s="252"/>
      <c r="C13" s="252"/>
      <c r="D13" s="252"/>
      <c r="E13" s="252"/>
      <c r="F13" s="252"/>
      <c r="G13" s="252"/>
      <c r="H13" s="252"/>
      <c r="I13" s="252"/>
      <c r="J13" s="252"/>
    </row>
    <row r="14" spans="1:25" x14ac:dyDescent="0.25">
      <c r="A14" s="232" t="s">
        <v>180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6" spans="1:25" ht="15" customHeight="1" x14ac:dyDescent="0.25">
      <c r="A16" s="253" t="s">
        <v>186</v>
      </c>
      <c r="B16" s="254">
        <v>2006</v>
      </c>
      <c r="C16" s="254"/>
      <c r="D16" s="254"/>
      <c r="E16" s="254"/>
      <c r="F16" s="254">
        <v>2009</v>
      </c>
      <c r="G16" s="254"/>
      <c r="H16" s="254"/>
      <c r="I16" s="254"/>
      <c r="J16" s="254">
        <v>2011</v>
      </c>
      <c r="K16" s="254"/>
      <c r="L16" s="254"/>
      <c r="M16" s="254"/>
      <c r="N16" s="254">
        <v>2013</v>
      </c>
      <c r="O16" s="254"/>
      <c r="P16" s="254"/>
      <c r="Q16" s="254"/>
      <c r="R16" s="254">
        <v>2015</v>
      </c>
      <c r="S16" s="254"/>
      <c r="T16" s="254"/>
      <c r="U16" s="254"/>
      <c r="V16" s="254">
        <v>2017</v>
      </c>
      <c r="W16" s="254"/>
      <c r="X16" s="254"/>
      <c r="Y16" s="254"/>
    </row>
    <row r="17" spans="1:25" x14ac:dyDescent="0.25">
      <c r="A17" s="253"/>
      <c r="B17" s="57" t="s">
        <v>27</v>
      </c>
      <c r="C17" s="57" t="s">
        <v>78</v>
      </c>
      <c r="D17" s="57" t="s">
        <v>24</v>
      </c>
      <c r="E17" s="57" t="s">
        <v>8</v>
      </c>
      <c r="F17" s="57" t="s">
        <v>27</v>
      </c>
      <c r="G17" s="57" t="s">
        <v>78</v>
      </c>
      <c r="H17" s="57" t="s">
        <v>24</v>
      </c>
      <c r="I17" s="57" t="s">
        <v>8</v>
      </c>
      <c r="J17" s="57" t="s">
        <v>27</v>
      </c>
      <c r="K17" s="57" t="s">
        <v>78</v>
      </c>
      <c r="L17" s="57" t="s">
        <v>24</v>
      </c>
      <c r="M17" s="57" t="s">
        <v>8</v>
      </c>
      <c r="N17" s="57" t="s">
        <v>27</v>
      </c>
      <c r="O17" s="57" t="s">
        <v>78</v>
      </c>
      <c r="P17" s="57" t="s">
        <v>24</v>
      </c>
      <c r="Q17" s="57" t="s">
        <v>8</v>
      </c>
      <c r="R17" s="57" t="s">
        <v>27</v>
      </c>
      <c r="S17" s="57" t="s">
        <v>78</v>
      </c>
      <c r="T17" s="57" t="s">
        <v>24</v>
      </c>
      <c r="U17" s="57" t="s">
        <v>8</v>
      </c>
      <c r="V17" s="57" t="s">
        <v>27</v>
      </c>
      <c r="W17" s="57" t="s">
        <v>78</v>
      </c>
      <c r="X17" s="57" t="s">
        <v>24</v>
      </c>
      <c r="Y17" s="57" t="s">
        <v>8</v>
      </c>
    </row>
    <row r="18" spans="1:25" x14ac:dyDescent="0.25">
      <c r="A18" s="3" t="s">
        <v>187</v>
      </c>
      <c r="B18" s="5">
        <v>62016</v>
      </c>
      <c r="C18" s="5">
        <v>63276</v>
      </c>
      <c r="D18" s="5">
        <v>140227</v>
      </c>
      <c r="E18" s="5">
        <f>SUM(B18:D18)</f>
        <v>265519</v>
      </c>
      <c r="F18" s="5">
        <v>52777</v>
      </c>
      <c r="G18" s="5">
        <v>57864</v>
      </c>
      <c r="H18" s="5">
        <v>133099</v>
      </c>
      <c r="I18" s="5">
        <f>SUM(F18:H18)</f>
        <v>243740</v>
      </c>
      <c r="J18" s="5">
        <v>43519</v>
      </c>
      <c r="K18" s="5">
        <v>48113</v>
      </c>
      <c r="L18" s="5">
        <v>104789</v>
      </c>
      <c r="M18" s="5">
        <f>SUM(J18:L18)</f>
        <v>196421</v>
      </c>
      <c r="N18" s="5">
        <v>45109</v>
      </c>
      <c r="O18" s="5">
        <v>51181</v>
      </c>
      <c r="P18" s="5">
        <v>116056</v>
      </c>
      <c r="Q18" s="5">
        <f>SUM(N18:P18)</f>
        <v>212346</v>
      </c>
      <c r="R18" s="5">
        <v>53526</v>
      </c>
      <c r="S18" s="5">
        <v>60318</v>
      </c>
      <c r="T18" s="5">
        <v>146910</v>
      </c>
      <c r="U18" s="5">
        <f>SUM(R18:T18)</f>
        <v>260754</v>
      </c>
      <c r="V18" s="5">
        <v>40148</v>
      </c>
      <c r="W18" s="5">
        <v>46217</v>
      </c>
      <c r="X18" s="5">
        <v>121238</v>
      </c>
      <c r="Y18" s="5">
        <f>SUM(V18:X18)</f>
        <v>207603</v>
      </c>
    </row>
    <row r="19" spans="1:25" x14ac:dyDescent="0.25">
      <c r="A19" s="3" t="s">
        <v>188</v>
      </c>
      <c r="B19" s="5">
        <v>286</v>
      </c>
      <c r="C19" s="5">
        <v>673</v>
      </c>
      <c r="D19" s="5">
        <v>918</v>
      </c>
      <c r="E19" s="5">
        <f t="shared" ref="E19:E20" si="22">SUM(B19:D19)</f>
        <v>1877</v>
      </c>
      <c r="F19" s="5">
        <v>235</v>
      </c>
      <c r="G19" s="5">
        <v>620</v>
      </c>
      <c r="H19" s="5">
        <v>974</v>
      </c>
      <c r="I19" s="5">
        <f t="shared" ref="I19:I20" si="23">SUM(F19:H19)</f>
        <v>1829</v>
      </c>
      <c r="J19" s="5">
        <v>371</v>
      </c>
      <c r="K19" s="5">
        <v>961</v>
      </c>
      <c r="L19" s="5">
        <v>1464</v>
      </c>
      <c r="M19" s="5">
        <f t="shared" ref="M19:M20" si="24">SUM(J19:L19)</f>
        <v>2796</v>
      </c>
      <c r="N19" s="5">
        <v>428</v>
      </c>
      <c r="O19" s="5">
        <v>1170</v>
      </c>
      <c r="P19" s="5">
        <v>1957</v>
      </c>
      <c r="Q19" s="5">
        <f t="shared" ref="Q19:Q20" si="25">SUM(N19:P19)</f>
        <v>3555</v>
      </c>
      <c r="R19" s="5">
        <v>615</v>
      </c>
      <c r="S19" s="5">
        <v>1512</v>
      </c>
      <c r="T19" s="5">
        <v>2724</v>
      </c>
      <c r="U19" s="5">
        <f t="shared" ref="U19:U20" si="26">SUM(R19:T19)</f>
        <v>4851</v>
      </c>
      <c r="V19" s="5">
        <v>877</v>
      </c>
      <c r="W19" s="5">
        <v>2187</v>
      </c>
      <c r="X19" s="5">
        <v>3747</v>
      </c>
      <c r="Y19" s="5">
        <f t="shared" ref="Y19:Y20" si="27">SUM(V19:X19)</f>
        <v>6811</v>
      </c>
    </row>
    <row r="20" spans="1:25" x14ac:dyDescent="0.25">
      <c r="A20" s="3" t="s">
        <v>94</v>
      </c>
      <c r="B20" s="5">
        <v>674</v>
      </c>
      <c r="C20" s="5">
        <v>238</v>
      </c>
      <c r="D20" s="5">
        <v>565</v>
      </c>
      <c r="E20" s="5">
        <f t="shared" si="22"/>
        <v>1477</v>
      </c>
      <c r="F20" s="5">
        <v>149</v>
      </c>
      <c r="G20" s="5">
        <v>210</v>
      </c>
      <c r="H20" s="5">
        <v>996</v>
      </c>
      <c r="I20" s="5">
        <f t="shared" si="23"/>
        <v>1355</v>
      </c>
      <c r="J20" s="5">
        <v>71</v>
      </c>
      <c r="K20" s="5">
        <v>176</v>
      </c>
      <c r="L20" s="5">
        <v>838</v>
      </c>
      <c r="M20" s="5">
        <f t="shared" si="24"/>
        <v>1085</v>
      </c>
      <c r="N20" s="5">
        <v>624</v>
      </c>
      <c r="O20" s="5">
        <v>499</v>
      </c>
      <c r="P20" s="5">
        <v>1467</v>
      </c>
      <c r="Q20" s="5">
        <f t="shared" si="25"/>
        <v>2590</v>
      </c>
      <c r="R20" s="5">
        <v>97</v>
      </c>
      <c r="S20" s="5">
        <v>222</v>
      </c>
      <c r="T20" s="5">
        <v>1044</v>
      </c>
      <c r="U20" s="5">
        <f t="shared" si="26"/>
        <v>1363</v>
      </c>
      <c r="V20" s="5">
        <v>338</v>
      </c>
      <c r="W20" s="5">
        <v>341</v>
      </c>
      <c r="X20" s="5">
        <v>1346</v>
      </c>
      <c r="Y20" s="5">
        <f t="shared" si="27"/>
        <v>2025</v>
      </c>
    </row>
    <row r="21" spans="1:25" x14ac:dyDescent="0.25">
      <c r="A21" s="3" t="s">
        <v>8</v>
      </c>
      <c r="B21" s="5">
        <f>SUM(B18:B20)</f>
        <v>62976</v>
      </c>
      <c r="C21" s="5">
        <f t="shared" ref="C21" si="28">SUM(C18:C20)</f>
        <v>64187</v>
      </c>
      <c r="D21" s="5">
        <f t="shared" ref="D21" si="29">SUM(D18:D20)</f>
        <v>141710</v>
      </c>
      <c r="E21" s="5">
        <f t="shared" ref="E21" si="30">SUM(B21:D21)</f>
        <v>268873</v>
      </c>
      <c r="F21" s="5">
        <f>SUM(F18:F20)</f>
        <v>53161</v>
      </c>
      <c r="G21" s="5">
        <f t="shared" ref="G21" si="31">SUM(G18:G20)</f>
        <v>58694</v>
      </c>
      <c r="H21" s="5">
        <f t="shared" ref="H21" si="32">SUM(H18:H20)</f>
        <v>135069</v>
      </c>
      <c r="I21" s="5">
        <f t="shared" ref="I21" si="33">SUM(F21:H21)</f>
        <v>246924</v>
      </c>
      <c r="J21" s="5">
        <f>SUM(J18:J20)</f>
        <v>43961</v>
      </c>
      <c r="K21" s="5">
        <f t="shared" ref="K21" si="34">SUM(K18:K20)</f>
        <v>49250</v>
      </c>
      <c r="L21" s="5">
        <f t="shared" ref="L21" si="35">SUM(L18:L20)</f>
        <v>107091</v>
      </c>
      <c r="M21" s="5">
        <f t="shared" ref="M21" si="36">SUM(J21:L21)</f>
        <v>200302</v>
      </c>
      <c r="N21" s="5">
        <f>SUM(N18:N20)</f>
        <v>46161</v>
      </c>
      <c r="O21" s="5">
        <f t="shared" ref="O21" si="37">SUM(O18:O20)</f>
        <v>52850</v>
      </c>
      <c r="P21" s="5">
        <f t="shared" ref="P21" si="38">SUM(P18:P20)</f>
        <v>119480</v>
      </c>
      <c r="Q21" s="5">
        <f t="shared" ref="Q21" si="39">SUM(N21:P21)</f>
        <v>218491</v>
      </c>
      <c r="R21" s="5">
        <f>SUM(R18:R20)</f>
        <v>54238</v>
      </c>
      <c r="S21" s="5">
        <f t="shared" ref="S21" si="40">SUM(S18:S20)</f>
        <v>62052</v>
      </c>
      <c r="T21" s="5">
        <f t="shared" ref="T21" si="41">SUM(T18:T20)</f>
        <v>150678</v>
      </c>
      <c r="U21" s="5">
        <f t="shared" ref="U21" si="42">SUM(R21:T21)</f>
        <v>266968</v>
      </c>
      <c r="V21" s="5">
        <f>SUM(V18:V20)</f>
        <v>41363</v>
      </c>
      <c r="W21" s="5">
        <f t="shared" ref="W21" si="43">SUM(W18:W20)</f>
        <v>48745</v>
      </c>
      <c r="X21" s="5">
        <f t="shared" ref="X21" si="44">SUM(X18:X20)</f>
        <v>126331</v>
      </c>
      <c r="Y21" s="5">
        <f t="shared" ref="Y21" si="45">SUM(V21:X21)</f>
        <v>216439</v>
      </c>
    </row>
    <row r="22" spans="1:25" x14ac:dyDescent="0.25">
      <c r="A22" s="231" t="s">
        <v>181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4" spans="1:25" x14ac:dyDescent="0.25">
      <c r="A24" s="251" t="s">
        <v>278</v>
      </c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25" x14ac:dyDescent="0.25">
      <c r="A25" s="232" t="s">
        <v>180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7" spans="1:25" ht="15" customHeight="1" x14ac:dyDescent="0.25">
      <c r="A27" s="253" t="s">
        <v>186</v>
      </c>
      <c r="B27" s="253" t="s">
        <v>20</v>
      </c>
      <c r="C27" s="255">
        <v>2015</v>
      </c>
      <c r="D27" s="256"/>
      <c r="E27" s="255">
        <v>2017</v>
      </c>
      <c r="F27" s="256"/>
    </row>
    <row r="28" spans="1:25" ht="30" x14ac:dyDescent="0.25">
      <c r="A28" s="253"/>
      <c r="B28" s="253"/>
      <c r="C28" s="29" t="s">
        <v>144</v>
      </c>
      <c r="D28" s="29" t="s">
        <v>182</v>
      </c>
      <c r="E28" s="29" t="s">
        <v>144</v>
      </c>
      <c r="F28" s="29" t="s">
        <v>182</v>
      </c>
    </row>
    <row r="29" spans="1:25" x14ac:dyDescent="0.25">
      <c r="A29" s="240" t="s">
        <v>187</v>
      </c>
      <c r="B29" s="52" t="s">
        <v>27</v>
      </c>
      <c r="C29" s="37">
        <v>0.88007259999999998</v>
      </c>
      <c r="D29" s="37">
        <v>3.0468000000000001E-3</v>
      </c>
      <c r="E29" s="37">
        <v>0.86979949999999995</v>
      </c>
      <c r="F29" s="37">
        <v>3.6131000000000002E-3</v>
      </c>
      <c r="G29" s="4"/>
    </row>
    <row r="30" spans="1:25" x14ac:dyDescent="0.25">
      <c r="A30" s="240"/>
      <c r="B30" s="52" t="s">
        <v>78</v>
      </c>
      <c r="C30" s="37">
        <v>0.89840319999999996</v>
      </c>
      <c r="D30" s="37">
        <v>2.6515000000000002E-3</v>
      </c>
      <c r="E30" s="37">
        <v>0.89116010000000001</v>
      </c>
      <c r="F30" s="37">
        <v>2.8560999999999999E-3</v>
      </c>
      <c r="G30" s="4"/>
    </row>
    <row r="31" spans="1:25" x14ac:dyDescent="0.25">
      <c r="A31" s="240"/>
      <c r="B31" s="52" t="s">
        <v>24</v>
      </c>
      <c r="C31" s="37">
        <v>0.92518509999999998</v>
      </c>
      <c r="D31" s="37">
        <v>1.6722E-3</v>
      </c>
      <c r="E31" s="37">
        <v>0.92044870000000001</v>
      </c>
      <c r="F31" s="37">
        <v>1.6465E-3</v>
      </c>
      <c r="G31" s="4"/>
    </row>
    <row r="32" spans="1:25" x14ac:dyDescent="0.25">
      <c r="A32" s="240" t="s">
        <v>188</v>
      </c>
      <c r="B32" s="52" t="s">
        <v>27</v>
      </c>
      <c r="C32" s="37">
        <v>0.1195297</v>
      </c>
      <c r="D32" s="37">
        <v>3.0479999999999999E-3</v>
      </c>
      <c r="E32" s="37">
        <v>0.12865779999999999</v>
      </c>
      <c r="F32" s="37">
        <v>3.6037999999999999E-3</v>
      </c>
      <c r="G32" s="4"/>
    </row>
    <row r="33" spans="1:24" x14ac:dyDescent="0.25">
      <c r="A33" s="240"/>
      <c r="B33" s="52" t="s">
        <v>78</v>
      </c>
      <c r="C33" s="54">
        <v>0.1015147</v>
      </c>
      <c r="D33" s="54">
        <v>2.6502000000000001E-3</v>
      </c>
      <c r="E33" s="54">
        <v>0.1080134</v>
      </c>
      <c r="F33" s="54">
        <v>2.8470000000000001E-3</v>
      </c>
    </row>
    <row r="34" spans="1:24" x14ac:dyDescent="0.25">
      <c r="A34" s="240"/>
      <c r="B34" s="52" t="s">
        <v>24</v>
      </c>
      <c r="C34" s="54">
        <v>7.4692999999999996E-2</v>
      </c>
      <c r="D34" s="54">
        <v>1.6727000000000001E-3</v>
      </c>
      <c r="E34" s="54">
        <v>7.8721200000000005E-2</v>
      </c>
      <c r="F34" s="54">
        <v>1.6440000000000001E-3</v>
      </c>
    </row>
    <row r="35" spans="1:24" x14ac:dyDescent="0.25">
      <c r="A35" s="240" t="s">
        <v>104</v>
      </c>
      <c r="B35" s="52" t="s">
        <v>27</v>
      </c>
      <c r="C35" s="37">
        <v>3.9780000000000002E-4</v>
      </c>
      <c r="D35" s="37">
        <v>1.3239999999999999E-4</v>
      </c>
      <c r="E35" s="37">
        <v>1.5426999999999999E-3</v>
      </c>
      <c r="F35" s="37">
        <v>2.7040000000000001E-4</v>
      </c>
    </row>
    <row r="36" spans="1:24" x14ac:dyDescent="0.25">
      <c r="A36" s="240"/>
      <c r="B36" s="52" t="s">
        <v>78</v>
      </c>
      <c r="C36" s="54">
        <v>8.2100000000000003E-5</v>
      </c>
      <c r="D36" s="54">
        <v>3.3899999999999997E-5</v>
      </c>
      <c r="E36" s="54">
        <v>8.2649999999999998E-4</v>
      </c>
      <c r="F36" s="54">
        <v>1.875E-4</v>
      </c>
    </row>
    <row r="37" spans="1:24" x14ac:dyDescent="0.25">
      <c r="A37" s="240"/>
      <c r="B37" s="52" t="s">
        <v>24</v>
      </c>
      <c r="C37" s="54">
        <v>1.219E-4</v>
      </c>
      <c r="D37" s="54">
        <v>5.49E-5</v>
      </c>
      <c r="E37" s="54">
        <v>8.3009999999999996E-4</v>
      </c>
      <c r="F37" s="54">
        <v>1.3750000000000001E-4</v>
      </c>
    </row>
    <row r="38" spans="1:24" x14ac:dyDescent="0.25">
      <c r="A38" s="231" t="s">
        <v>181</v>
      </c>
      <c r="B38" s="231"/>
      <c r="C38" s="231"/>
      <c r="D38" s="231"/>
      <c r="E38" s="231"/>
      <c r="F38" s="231"/>
    </row>
    <row r="43" spans="1:24" x14ac:dyDescent="0.25">
      <c r="E43" s="4"/>
    </row>
    <row r="44" spans="1:24" x14ac:dyDescent="0.25">
      <c r="E44" s="4"/>
      <c r="F44" s="4"/>
      <c r="G44" s="4"/>
    </row>
    <row r="45" spans="1:24" x14ac:dyDescent="0.25">
      <c r="B45" s="4"/>
      <c r="C45" s="4"/>
      <c r="D45" s="4"/>
      <c r="E45" s="4"/>
      <c r="F45" s="4"/>
      <c r="G45" s="4"/>
    </row>
    <row r="48" spans="1:24" x14ac:dyDescent="0.25">
      <c r="B48" s="4"/>
      <c r="C48" s="4"/>
      <c r="D48" s="4"/>
      <c r="F48" s="4"/>
      <c r="G48" s="4"/>
      <c r="H48" s="4"/>
      <c r="J48" s="4"/>
      <c r="K48" s="4"/>
      <c r="L48" s="4"/>
      <c r="N48" s="4"/>
      <c r="O48" s="4"/>
      <c r="P48" s="4"/>
      <c r="R48" s="4"/>
      <c r="S48" s="4"/>
      <c r="T48" s="4"/>
      <c r="V48" s="4"/>
      <c r="W48" s="4"/>
      <c r="X48" s="4"/>
    </row>
    <row r="49" spans="2:24" x14ac:dyDescent="0.25">
      <c r="B49" s="4"/>
      <c r="C49" s="4"/>
      <c r="D49" s="4"/>
      <c r="F49" s="4"/>
      <c r="G49" s="4"/>
      <c r="H49" s="4"/>
      <c r="J49" s="4"/>
      <c r="K49" s="4"/>
      <c r="L49" s="4"/>
      <c r="N49" s="4"/>
      <c r="O49" s="4"/>
      <c r="P49" s="4"/>
      <c r="R49" s="4"/>
      <c r="S49" s="4"/>
      <c r="T49" s="4"/>
      <c r="V49" s="4"/>
      <c r="W49" s="4"/>
      <c r="X49" s="4"/>
    </row>
  </sheetData>
  <mergeCells count="30">
    <mergeCell ref="A29:A31"/>
    <mergeCell ref="A32:A34"/>
    <mergeCell ref="A35:A37"/>
    <mergeCell ref="E27:F27"/>
    <mergeCell ref="A38:F38"/>
    <mergeCell ref="A27:A28"/>
    <mergeCell ref="B27:B28"/>
    <mergeCell ref="C27:D27"/>
    <mergeCell ref="R16:U16"/>
    <mergeCell ref="V16:Y16"/>
    <mergeCell ref="A22:Y22"/>
    <mergeCell ref="A24:J24"/>
    <mergeCell ref="A25:O25"/>
    <mergeCell ref="A16:A17"/>
    <mergeCell ref="B16:E16"/>
    <mergeCell ref="F16:I16"/>
    <mergeCell ref="J16:M16"/>
    <mergeCell ref="N16:Q16"/>
    <mergeCell ref="R5:U5"/>
    <mergeCell ref="V5:Y5"/>
    <mergeCell ref="A11:Y11"/>
    <mergeCell ref="A13:J13"/>
    <mergeCell ref="A14:O14"/>
    <mergeCell ref="A2:J2"/>
    <mergeCell ref="A3:O3"/>
    <mergeCell ref="A5:A6"/>
    <mergeCell ref="B5:E5"/>
    <mergeCell ref="F5:I5"/>
    <mergeCell ref="J5:M5"/>
    <mergeCell ref="N5:Q5"/>
  </mergeCells>
  <hyperlinks>
    <hyperlink ref="A1" location="Índice!A1" display="Índice" xr:uid="{04238A77-22AE-49EE-AA8A-08A9197FAB4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7"/>
  <sheetViews>
    <sheetView workbookViewId="0">
      <selection activeCell="A3" sqref="A3:G3"/>
    </sheetView>
  </sheetViews>
  <sheetFormatPr baseColWidth="10" defaultRowHeight="15" x14ac:dyDescent="0.25"/>
  <cols>
    <col min="2" max="2" width="11.42578125" bestFit="1" customWidth="1"/>
    <col min="4" max="4" width="13.28515625" customWidth="1"/>
    <col min="5" max="5" width="13.140625" bestFit="1" customWidth="1"/>
    <col min="7" max="7" width="13.140625" bestFit="1" customWidth="1"/>
    <col min="11" max="11" width="10.5703125" customWidth="1"/>
    <col min="12" max="12" width="10.5703125" bestFit="1" customWidth="1"/>
    <col min="13" max="13" width="10" bestFit="1" customWidth="1"/>
    <col min="14" max="14" width="10.42578125" bestFit="1" customWidth="1"/>
    <col min="15" max="15" width="10" bestFit="1" customWidth="1"/>
    <col min="16" max="16" width="8.5703125" customWidth="1"/>
    <col min="17" max="17" width="10.28515625" bestFit="1" customWidth="1"/>
    <col min="18" max="18" width="10" bestFit="1" customWidth="1"/>
  </cols>
  <sheetData>
    <row r="1" spans="1:15" s="193" customFormat="1" x14ac:dyDescent="0.25">
      <c r="A1" s="207" t="s">
        <v>273</v>
      </c>
    </row>
    <row r="2" spans="1:15" x14ac:dyDescent="0.25">
      <c r="A2" s="251" t="s">
        <v>297</v>
      </c>
      <c r="B2" s="252"/>
      <c r="C2" s="252"/>
      <c r="D2" s="252"/>
      <c r="E2" s="252"/>
      <c r="F2" s="252"/>
      <c r="G2" s="252"/>
    </row>
    <row r="3" spans="1:15" x14ac:dyDescent="0.25">
      <c r="A3" s="257" t="s">
        <v>189</v>
      </c>
      <c r="B3" s="257"/>
      <c r="C3" s="257"/>
      <c r="D3" s="257"/>
      <c r="E3" s="257"/>
      <c r="F3" s="257"/>
      <c r="G3" s="257"/>
    </row>
    <row r="5" spans="1:15" x14ac:dyDescent="0.25">
      <c r="A5" s="12" t="s">
        <v>26</v>
      </c>
      <c r="B5" s="12" t="s">
        <v>16</v>
      </c>
      <c r="C5" s="30">
        <v>1990</v>
      </c>
      <c r="D5" s="30">
        <v>1992</v>
      </c>
      <c r="E5" s="30">
        <v>1994</v>
      </c>
      <c r="F5" s="30">
        <v>1996</v>
      </c>
      <c r="G5" s="30">
        <v>1998</v>
      </c>
      <c r="H5" s="30">
        <v>2000</v>
      </c>
      <c r="I5" s="30">
        <v>2003</v>
      </c>
      <c r="J5" s="30">
        <v>2006</v>
      </c>
      <c r="K5" s="30">
        <v>2009</v>
      </c>
      <c r="L5" s="30">
        <v>2011</v>
      </c>
      <c r="M5" s="30">
        <v>2013</v>
      </c>
      <c r="N5" s="30">
        <v>2015</v>
      </c>
      <c r="O5" s="30">
        <v>2017</v>
      </c>
    </row>
    <row r="6" spans="1:15" x14ac:dyDescent="0.25">
      <c r="A6" s="233" t="s">
        <v>9</v>
      </c>
      <c r="B6" s="52" t="s">
        <v>21</v>
      </c>
      <c r="C6" s="5">
        <v>622684</v>
      </c>
      <c r="D6" s="5">
        <v>627216</v>
      </c>
      <c r="E6" s="5">
        <v>598707</v>
      </c>
      <c r="F6" s="5">
        <v>645962</v>
      </c>
      <c r="G6" s="5">
        <v>678008</v>
      </c>
      <c r="H6" s="5">
        <v>686036</v>
      </c>
      <c r="I6" s="5">
        <v>730680</v>
      </c>
      <c r="J6" s="5">
        <v>798936</v>
      </c>
      <c r="K6" s="5">
        <v>768123</v>
      </c>
      <c r="L6" s="5">
        <v>786198</v>
      </c>
      <c r="M6" s="5">
        <v>716772</v>
      </c>
      <c r="N6" s="5">
        <v>695735</v>
      </c>
      <c r="O6" s="5">
        <v>632258</v>
      </c>
    </row>
    <row r="7" spans="1:15" x14ac:dyDescent="0.25">
      <c r="A7" s="239"/>
      <c r="B7" s="52" t="s">
        <v>22</v>
      </c>
      <c r="C7" s="5">
        <v>614402</v>
      </c>
      <c r="D7" s="5">
        <v>603242</v>
      </c>
      <c r="E7" s="5">
        <v>643651</v>
      </c>
      <c r="F7" s="5">
        <v>639612</v>
      </c>
      <c r="G7" s="5">
        <v>610439</v>
      </c>
      <c r="H7" s="5">
        <v>594918</v>
      </c>
      <c r="I7" s="5">
        <v>674044</v>
      </c>
      <c r="J7" s="5">
        <v>678466</v>
      </c>
      <c r="K7" s="5">
        <v>736310</v>
      </c>
      <c r="L7" s="5">
        <v>780858</v>
      </c>
      <c r="M7" s="5">
        <v>766710</v>
      </c>
      <c r="N7" s="5">
        <v>755948</v>
      </c>
      <c r="O7" s="5">
        <v>744980</v>
      </c>
    </row>
    <row r="8" spans="1:15" x14ac:dyDescent="0.25">
      <c r="A8" s="239"/>
      <c r="B8" s="52" t="s">
        <v>23</v>
      </c>
      <c r="C8" s="5">
        <v>571785</v>
      </c>
      <c r="D8" s="5">
        <v>581372</v>
      </c>
      <c r="E8" s="5">
        <v>571047</v>
      </c>
      <c r="F8" s="5">
        <v>556770</v>
      </c>
      <c r="G8" s="5">
        <v>583260</v>
      </c>
      <c r="H8" s="5">
        <v>582112</v>
      </c>
      <c r="I8" s="5">
        <v>549794</v>
      </c>
      <c r="J8" s="5">
        <v>571544</v>
      </c>
      <c r="K8" s="5">
        <v>559918</v>
      </c>
      <c r="L8" s="5">
        <v>581393</v>
      </c>
      <c r="M8" s="5">
        <v>610574</v>
      </c>
      <c r="N8" s="5">
        <v>662202</v>
      </c>
      <c r="O8" s="5">
        <v>700015</v>
      </c>
    </row>
    <row r="9" spans="1:15" x14ac:dyDescent="0.25">
      <c r="A9" s="233" t="s">
        <v>10</v>
      </c>
      <c r="B9" s="52" t="s">
        <v>21</v>
      </c>
      <c r="C9" s="5">
        <v>626026</v>
      </c>
      <c r="D9" s="5">
        <v>630666</v>
      </c>
      <c r="E9" s="5">
        <v>603473</v>
      </c>
      <c r="F9" s="5">
        <v>635225</v>
      </c>
      <c r="G9" s="5">
        <v>659282</v>
      </c>
      <c r="H9" s="5">
        <v>664633</v>
      </c>
      <c r="I9" s="5">
        <v>680323</v>
      </c>
      <c r="J9" s="5">
        <v>780221</v>
      </c>
      <c r="K9" s="5">
        <v>758785</v>
      </c>
      <c r="L9" s="5">
        <v>720676</v>
      </c>
      <c r="M9" s="5">
        <v>685227</v>
      </c>
      <c r="N9" s="5">
        <v>675143</v>
      </c>
      <c r="O9" s="5">
        <v>614633</v>
      </c>
    </row>
    <row r="10" spans="1:15" x14ac:dyDescent="0.25">
      <c r="A10" s="239"/>
      <c r="B10" s="52" t="s">
        <v>22</v>
      </c>
      <c r="C10" s="5">
        <v>655446</v>
      </c>
      <c r="D10" s="5">
        <v>633595</v>
      </c>
      <c r="E10" s="5">
        <v>658375</v>
      </c>
      <c r="F10" s="5">
        <v>636814</v>
      </c>
      <c r="G10" s="5">
        <v>650176</v>
      </c>
      <c r="H10" s="5">
        <v>593275</v>
      </c>
      <c r="I10" s="5">
        <v>674677</v>
      </c>
      <c r="J10" s="5">
        <v>673819</v>
      </c>
      <c r="K10" s="5">
        <v>744923</v>
      </c>
      <c r="L10" s="5">
        <v>819501</v>
      </c>
      <c r="M10" s="5">
        <v>791864</v>
      </c>
      <c r="N10" s="5">
        <v>772744</v>
      </c>
      <c r="O10" s="5">
        <v>735612</v>
      </c>
    </row>
    <row r="11" spans="1:15" x14ac:dyDescent="0.25">
      <c r="A11" s="234"/>
      <c r="B11" s="52" t="s">
        <v>23</v>
      </c>
      <c r="C11" s="5">
        <v>630312</v>
      </c>
      <c r="D11" s="5">
        <v>630514</v>
      </c>
      <c r="E11" s="5">
        <v>607930</v>
      </c>
      <c r="F11" s="5">
        <v>580067</v>
      </c>
      <c r="G11" s="5">
        <v>588517</v>
      </c>
      <c r="H11" s="5">
        <v>604781</v>
      </c>
      <c r="I11" s="5">
        <v>574343</v>
      </c>
      <c r="J11" s="5">
        <v>569807</v>
      </c>
      <c r="K11" s="5">
        <v>584561</v>
      </c>
      <c r="L11" s="5">
        <v>647196</v>
      </c>
      <c r="M11" s="5">
        <v>636594</v>
      </c>
      <c r="N11" s="5">
        <v>701147</v>
      </c>
      <c r="O11" s="5">
        <v>734449</v>
      </c>
    </row>
    <row r="12" spans="1:15" x14ac:dyDescent="0.25">
      <c r="A12" s="233" t="s">
        <v>8</v>
      </c>
      <c r="B12" s="52" t="s">
        <v>21</v>
      </c>
      <c r="C12" s="5">
        <f>C6+C9</f>
        <v>1248710</v>
      </c>
      <c r="D12" s="5">
        <f t="shared" ref="D12:O12" si="0">D6+D9</f>
        <v>1257882</v>
      </c>
      <c r="E12" s="5">
        <f t="shared" si="0"/>
        <v>1202180</v>
      </c>
      <c r="F12" s="5">
        <f t="shared" si="0"/>
        <v>1281187</v>
      </c>
      <c r="G12" s="5">
        <f t="shared" si="0"/>
        <v>1337290</v>
      </c>
      <c r="H12" s="5">
        <f t="shared" si="0"/>
        <v>1350669</v>
      </c>
      <c r="I12" s="5">
        <f t="shared" si="0"/>
        <v>1411003</v>
      </c>
      <c r="J12" s="5">
        <f t="shared" si="0"/>
        <v>1579157</v>
      </c>
      <c r="K12" s="5">
        <f t="shared" si="0"/>
        <v>1526908</v>
      </c>
      <c r="L12" s="5">
        <f t="shared" si="0"/>
        <v>1506874</v>
      </c>
      <c r="M12" s="5">
        <f t="shared" si="0"/>
        <v>1401999</v>
      </c>
      <c r="N12" s="5">
        <f t="shared" si="0"/>
        <v>1370878</v>
      </c>
      <c r="O12" s="5">
        <f t="shared" si="0"/>
        <v>1246891</v>
      </c>
    </row>
    <row r="13" spans="1:15" x14ac:dyDescent="0.25">
      <c r="A13" s="239"/>
      <c r="B13" s="52" t="s">
        <v>22</v>
      </c>
      <c r="C13" s="5">
        <f t="shared" ref="C13:O14" si="1">C7+C10</f>
        <v>1269848</v>
      </c>
      <c r="D13" s="5">
        <f t="shared" si="1"/>
        <v>1236837</v>
      </c>
      <c r="E13" s="5">
        <f t="shared" si="1"/>
        <v>1302026</v>
      </c>
      <c r="F13" s="5">
        <f t="shared" si="1"/>
        <v>1276426</v>
      </c>
      <c r="G13" s="5">
        <f t="shared" si="1"/>
        <v>1260615</v>
      </c>
      <c r="H13" s="5">
        <f t="shared" si="1"/>
        <v>1188193</v>
      </c>
      <c r="I13" s="5">
        <f t="shared" si="1"/>
        <v>1348721</v>
      </c>
      <c r="J13" s="5">
        <f t="shared" si="1"/>
        <v>1352285</v>
      </c>
      <c r="K13" s="5">
        <f t="shared" si="1"/>
        <v>1481233</v>
      </c>
      <c r="L13" s="5">
        <f t="shared" si="1"/>
        <v>1600359</v>
      </c>
      <c r="M13" s="5">
        <f t="shared" si="1"/>
        <v>1558574</v>
      </c>
      <c r="N13" s="5">
        <f t="shared" si="1"/>
        <v>1528692</v>
      </c>
      <c r="O13" s="5">
        <f t="shared" si="1"/>
        <v>1480592</v>
      </c>
    </row>
    <row r="14" spans="1:15" x14ac:dyDescent="0.25">
      <c r="A14" s="234"/>
      <c r="B14" s="52" t="s">
        <v>23</v>
      </c>
      <c r="C14" s="5">
        <f t="shared" si="1"/>
        <v>1202097</v>
      </c>
      <c r="D14" s="5">
        <f t="shared" si="1"/>
        <v>1211886</v>
      </c>
      <c r="E14" s="5">
        <f t="shared" si="1"/>
        <v>1178977</v>
      </c>
      <c r="F14" s="5">
        <f t="shared" si="1"/>
        <v>1136837</v>
      </c>
      <c r="G14" s="5">
        <f t="shared" si="1"/>
        <v>1171777</v>
      </c>
      <c r="H14" s="5">
        <f t="shared" si="1"/>
        <v>1186893</v>
      </c>
      <c r="I14" s="5">
        <f t="shared" si="1"/>
        <v>1124137</v>
      </c>
      <c r="J14" s="5">
        <f t="shared" si="1"/>
        <v>1141351</v>
      </c>
      <c r="K14" s="5">
        <f t="shared" si="1"/>
        <v>1144479</v>
      </c>
      <c r="L14" s="5">
        <f t="shared" si="1"/>
        <v>1228589</v>
      </c>
      <c r="M14" s="5">
        <f t="shared" si="1"/>
        <v>1247168</v>
      </c>
      <c r="N14" s="5">
        <f t="shared" si="1"/>
        <v>1363349</v>
      </c>
      <c r="O14" s="5">
        <f t="shared" si="1"/>
        <v>1434464</v>
      </c>
    </row>
    <row r="15" spans="1:15" x14ac:dyDescent="0.25">
      <c r="A15" s="235" t="s">
        <v>181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1:15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25">
      <c r="A17" s="237" t="s">
        <v>285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</row>
    <row r="18" spans="1:15" x14ac:dyDescent="0.25">
      <c r="A18" s="232" t="s">
        <v>180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</row>
    <row r="19" spans="1:1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5">
      <c r="A20" s="12" t="s">
        <v>26</v>
      </c>
      <c r="B20" s="12" t="s">
        <v>16</v>
      </c>
      <c r="C20" s="30">
        <v>1990</v>
      </c>
      <c r="D20" s="30">
        <v>1992</v>
      </c>
      <c r="E20" s="30">
        <v>1994</v>
      </c>
      <c r="F20" s="30">
        <v>1996</v>
      </c>
      <c r="G20" s="30">
        <v>1998</v>
      </c>
      <c r="H20" s="30">
        <v>2000</v>
      </c>
      <c r="I20" s="30">
        <v>2003</v>
      </c>
      <c r="J20" s="30">
        <v>2006</v>
      </c>
      <c r="K20" s="30">
        <v>2009</v>
      </c>
      <c r="L20" s="30">
        <v>2011</v>
      </c>
      <c r="M20" s="30">
        <v>2013</v>
      </c>
      <c r="N20" s="30">
        <v>2015</v>
      </c>
      <c r="O20" s="30">
        <v>2017</v>
      </c>
    </row>
    <row r="21" spans="1:15" x14ac:dyDescent="0.25">
      <c r="A21" s="233" t="s">
        <v>9</v>
      </c>
      <c r="B21" s="52" t="s">
        <v>21</v>
      </c>
      <c r="C21" s="5">
        <v>5057</v>
      </c>
      <c r="D21" s="5">
        <v>6728</v>
      </c>
      <c r="E21" s="5">
        <v>7676</v>
      </c>
      <c r="F21" s="5">
        <v>6072</v>
      </c>
      <c r="G21" s="5">
        <v>8525</v>
      </c>
      <c r="H21" s="5">
        <v>11300</v>
      </c>
      <c r="I21" s="5">
        <v>12059</v>
      </c>
      <c r="J21" s="5">
        <v>13294</v>
      </c>
      <c r="K21" s="5">
        <v>11754</v>
      </c>
      <c r="L21" s="5">
        <v>9175</v>
      </c>
      <c r="M21" s="5">
        <v>9246</v>
      </c>
      <c r="N21" s="5">
        <v>10642</v>
      </c>
      <c r="O21" s="5">
        <v>7907</v>
      </c>
    </row>
    <row r="22" spans="1:15" x14ac:dyDescent="0.25">
      <c r="A22" s="239"/>
      <c r="B22" s="52" t="s">
        <v>22</v>
      </c>
      <c r="C22" s="5">
        <v>4911</v>
      </c>
      <c r="D22" s="5">
        <v>6340</v>
      </c>
      <c r="E22" s="5">
        <v>7541</v>
      </c>
      <c r="F22" s="5">
        <v>5889</v>
      </c>
      <c r="G22" s="5">
        <v>7684</v>
      </c>
      <c r="H22" s="5">
        <v>9871</v>
      </c>
      <c r="I22" s="5">
        <v>10315</v>
      </c>
      <c r="J22" s="5">
        <v>10483</v>
      </c>
      <c r="K22" s="5">
        <v>10179</v>
      </c>
      <c r="L22" s="5">
        <v>8840</v>
      </c>
      <c r="M22" s="5">
        <v>9658</v>
      </c>
      <c r="N22" s="5">
        <v>10987</v>
      </c>
      <c r="O22" s="5">
        <v>8667</v>
      </c>
    </row>
    <row r="23" spans="1:15" x14ac:dyDescent="0.25">
      <c r="A23" s="234"/>
      <c r="B23" s="52" t="s">
        <v>23</v>
      </c>
      <c r="C23" s="5">
        <v>4575</v>
      </c>
      <c r="D23" s="5">
        <v>6102</v>
      </c>
      <c r="E23" s="5">
        <v>7091</v>
      </c>
      <c r="F23" s="5">
        <v>5190</v>
      </c>
      <c r="G23" s="5">
        <v>7235</v>
      </c>
      <c r="H23" s="5">
        <v>9356</v>
      </c>
      <c r="I23" s="5">
        <v>8458</v>
      </c>
      <c r="J23" s="5">
        <v>8551</v>
      </c>
      <c r="K23" s="5">
        <v>7455</v>
      </c>
      <c r="L23" s="5">
        <v>6370</v>
      </c>
      <c r="M23" s="5">
        <v>7316</v>
      </c>
      <c r="N23" s="5">
        <v>9298</v>
      </c>
      <c r="O23" s="5">
        <v>7776</v>
      </c>
    </row>
    <row r="24" spans="1:15" x14ac:dyDescent="0.25">
      <c r="A24" s="233" t="s">
        <v>10</v>
      </c>
      <c r="B24" s="52" t="s">
        <v>21</v>
      </c>
      <c r="C24" s="5">
        <v>5065</v>
      </c>
      <c r="D24" s="5">
        <v>6564</v>
      </c>
      <c r="E24" s="5">
        <v>7703</v>
      </c>
      <c r="F24" s="5">
        <v>5986</v>
      </c>
      <c r="G24" s="5">
        <v>8456</v>
      </c>
      <c r="H24" s="5">
        <v>11071</v>
      </c>
      <c r="I24" s="5">
        <v>11361</v>
      </c>
      <c r="J24" s="5">
        <v>12882</v>
      </c>
      <c r="K24" s="5">
        <v>11275</v>
      </c>
      <c r="L24" s="5">
        <v>8834</v>
      </c>
      <c r="M24" s="5">
        <v>9063</v>
      </c>
      <c r="N24" s="5">
        <v>10223</v>
      </c>
      <c r="O24" s="5">
        <v>7585</v>
      </c>
    </row>
    <row r="25" spans="1:15" x14ac:dyDescent="0.25">
      <c r="A25" s="239"/>
      <c r="B25" s="52" t="s">
        <v>22</v>
      </c>
      <c r="C25" s="5">
        <v>5147</v>
      </c>
      <c r="D25" s="5">
        <v>6564</v>
      </c>
      <c r="E25" s="5">
        <v>7682</v>
      </c>
      <c r="F25" s="5">
        <v>5802</v>
      </c>
      <c r="G25" s="5">
        <v>7866</v>
      </c>
      <c r="H25" s="5">
        <v>9716</v>
      </c>
      <c r="I25" s="5">
        <v>10140</v>
      </c>
      <c r="J25" s="5">
        <v>10255</v>
      </c>
      <c r="K25" s="5">
        <v>10151</v>
      </c>
      <c r="L25" s="5">
        <v>9168</v>
      </c>
      <c r="M25" s="5">
        <v>9897</v>
      </c>
      <c r="N25" s="5">
        <v>11063</v>
      </c>
      <c r="O25" s="5">
        <v>8675</v>
      </c>
    </row>
    <row r="26" spans="1:15" x14ac:dyDescent="0.25">
      <c r="A26" s="234"/>
      <c r="B26" s="52" t="s">
        <v>23</v>
      </c>
      <c r="C26" s="5">
        <v>4978</v>
      </c>
      <c r="D26" s="5">
        <v>6420</v>
      </c>
      <c r="E26" s="5">
        <v>7525</v>
      </c>
      <c r="F26" s="5">
        <v>5314</v>
      </c>
      <c r="G26" s="5">
        <v>7331</v>
      </c>
      <c r="H26" s="5">
        <v>9636</v>
      </c>
      <c r="I26" s="5">
        <v>8792</v>
      </c>
      <c r="J26" s="5">
        <v>8687</v>
      </c>
      <c r="K26" s="5">
        <v>7880</v>
      </c>
      <c r="L26" s="5">
        <v>6863</v>
      </c>
      <c r="M26" s="5">
        <v>7670</v>
      </c>
      <c r="N26" s="5">
        <v>9839</v>
      </c>
      <c r="O26" s="5">
        <v>8135</v>
      </c>
    </row>
    <row r="27" spans="1:15" x14ac:dyDescent="0.25">
      <c r="A27" s="233" t="s">
        <v>8</v>
      </c>
      <c r="B27" s="52" t="s">
        <v>21</v>
      </c>
      <c r="C27" s="5">
        <f t="shared" ref="C27:O28" si="2">C21+C24</f>
        <v>10122</v>
      </c>
      <c r="D27" s="5">
        <f t="shared" si="2"/>
        <v>13292</v>
      </c>
      <c r="E27" s="5">
        <f t="shared" si="2"/>
        <v>15379</v>
      </c>
      <c r="F27" s="5">
        <f t="shared" si="2"/>
        <v>12058</v>
      </c>
      <c r="G27" s="5">
        <f t="shared" si="2"/>
        <v>16981</v>
      </c>
      <c r="H27" s="5">
        <f t="shared" si="2"/>
        <v>22371</v>
      </c>
      <c r="I27" s="5">
        <f t="shared" si="2"/>
        <v>23420</v>
      </c>
      <c r="J27" s="5">
        <f t="shared" si="2"/>
        <v>26176</v>
      </c>
      <c r="K27" s="5">
        <f t="shared" si="2"/>
        <v>23029</v>
      </c>
      <c r="L27" s="5">
        <f t="shared" si="2"/>
        <v>18009</v>
      </c>
      <c r="M27" s="5">
        <f t="shared" si="2"/>
        <v>18309</v>
      </c>
      <c r="N27" s="5">
        <f t="shared" si="2"/>
        <v>20865</v>
      </c>
      <c r="O27" s="5">
        <f t="shared" si="2"/>
        <v>15492</v>
      </c>
    </row>
    <row r="28" spans="1:15" x14ac:dyDescent="0.25">
      <c r="A28" s="239"/>
      <c r="B28" s="52" t="s">
        <v>22</v>
      </c>
      <c r="C28" s="5">
        <f t="shared" si="2"/>
        <v>10058</v>
      </c>
      <c r="D28" s="5">
        <f t="shared" si="2"/>
        <v>12904</v>
      </c>
      <c r="E28" s="5">
        <f t="shared" si="2"/>
        <v>15223</v>
      </c>
      <c r="F28" s="5">
        <f t="shared" si="2"/>
        <v>11691</v>
      </c>
      <c r="G28" s="5">
        <f t="shared" si="2"/>
        <v>15550</v>
      </c>
      <c r="H28" s="5">
        <f t="shared" si="2"/>
        <v>19587</v>
      </c>
      <c r="I28" s="5">
        <f t="shared" si="2"/>
        <v>20455</v>
      </c>
      <c r="J28" s="5">
        <f t="shared" si="2"/>
        <v>20738</v>
      </c>
      <c r="K28" s="5">
        <f t="shared" si="2"/>
        <v>20330</v>
      </c>
      <c r="L28" s="5">
        <f t="shared" si="2"/>
        <v>18008</v>
      </c>
      <c r="M28" s="5">
        <f t="shared" si="2"/>
        <v>19555</v>
      </c>
      <c r="N28" s="5">
        <f t="shared" si="2"/>
        <v>22050</v>
      </c>
      <c r="O28" s="5">
        <f t="shared" si="2"/>
        <v>17342</v>
      </c>
    </row>
    <row r="29" spans="1:15" x14ac:dyDescent="0.25">
      <c r="A29" s="234"/>
      <c r="B29" s="52" t="s">
        <v>23</v>
      </c>
      <c r="C29" s="5">
        <f>C23+C26</f>
        <v>9553</v>
      </c>
      <c r="D29" s="5">
        <f t="shared" ref="D29:O29" si="3">D23+D26</f>
        <v>12522</v>
      </c>
      <c r="E29" s="5">
        <f t="shared" si="3"/>
        <v>14616</v>
      </c>
      <c r="F29" s="5">
        <f t="shared" si="3"/>
        <v>10504</v>
      </c>
      <c r="G29" s="5">
        <f t="shared" si="3"/>
        <v>14566</v>
      </c>
      <c r="H29" s="5">
        <f t="shared" si="3"/>
        <v>18992</v>
      </c>
      <c r="I29" s="5">
        <f t="shared" si="3"/>
        <v>17250</v>
      </c>
      <c r="J29" s="5">
        <f t="shared" si="3"/>
        <v>17238</v>
      </c>
      <c r="K29" s="5">
        <f t="shared" si="3"/>
        <v>15335</v>
      </c>
      <c r="L29" s="5">
        <f t="shared" si="3"/>
        <v>13233</v>
      </c>
      <c r="M29" s="5">
        <f t="shared" si="3"/>
        <v>14986</v>
      </c>
      <c r="N29" s="5">
        <f t="shared" si="3"/>
        <v>19137</v>
      </c>
      <c r="O29" s="5">
        <f t="shared" si="3"/>
        <v>15911</v>
      </c>
    </row>
    <row r="30" spans="1:15" x14ac:dyDescent="0.25">
      <c r="A30" s="235" t="s">
        <v>181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</row>
    <row r="32" spans="1:15" x14ac:dyDescent="0.25">
      <c r="A32" s="237" t="s">
        <v>286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</row>
    <row r="33" spans="1:19" x14ac:dyDescent="0.25">
      <c r="A33" s="232" t="s">
        <v>180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</row>
    <row r="35" spans="1:19" x14ac:dyDescent="0.25">
      <c r="C35" s="230">
        <v>2011</v>
      </c>
      <c r="D35" s="230"/>
      <c r="E35" s="230">
        <v>2013</v>
      </c>
      <c r="F35" s="230"/>
      <c r="G35" s="230">
        <v>2015</v>
      </c>
      <c r="H35" s="230"/>
      <c r="I35" s="230">
        <v>2017</v>
      </c>
      <c r="J35" s="230"/>
    </row>
    <row r="36" spans="1:19" ht="30" x14ac:dyDescent="0.25">
      <c r="A36" s="12" t="s">
        <v>26</v>
      </c>
      <c r="B36" s="12" t="s">
        <v>16</v>
      </c>
      <c r="C36" s="29" t="s">
        <v>144</v>
      </c>
      <c r="D36" s="29" t="s">
        <v>182</v>
      </c>
      <c r="E36" s="29" t="s">
        <v>144</v>
      </c>
      <c r="F36" s="29" t="s">
        <v>182</v>
      </c>
      <c r="G36" s="29" t="s">
        <v>144</v>
      </c>
      <c r="H36" s="29" t="s">
        <v>182</v>
      </c>
      <c r="I36" s="29" t="s">
        <v>144</v>
      </c>
      <c r="J36" s="29" t="s">
        <v>182</v>
      </c>
    </row>
    <row r="37" spans="1:19" x14ac:dyDescent="0.25">
      <c r="A37" s="233" t="s">
        <v>9</v>
      </c>
      <c r="B37" s="52" t="s">
        <v>21</v>
      </c>
      <c r="C37" s="37">
        <v>0.52174100000000001</v>
      </c>
      <c r="D37" s="37">
        <v>7.9316000000000005E-3</v>
      </c>
      <c r="E37" s="37">
        <v>0.51124999999999998</v>
      </c>
      <c r="F37" s="37">
        <v>6.7771000000000003E-3</v>
      </c>
      <c r="G37" s="37">
        <v>0.50751049999999998</v>
      </c>
      <c r="H37" s="37">
        <v>5.0229999999999997E-3</v>
      </c>
      <c r="I37" s="37">
        <v>0.50706759999999995</v>
      </c>
      <c r="J37" s="37">
        <v>5.6644E-3</v>
      </c>
    </row>
    <row r="38" spans="1:19" x14ac:dyDescent="0.25">
      <c r="A38" s="239"/>
      <c r="B38" s="52" t="s">
        <v>22</v>
      </c>
      <c r="C38" s="37">
        <v>0.48792679999999999</v>
      </c>
      <c r="D38" s="37">
        <v>8.2307999999999999E-3</v>
      </c>
      <c r="E38" s="37">
        <v>0.49193039999999999</v>
      </c>
      <c r="F38" s="37">
        <v>6.2131E-3</v>
      </c>
      <c r="G38" s="37">
        <v>0.49450640000000001</v>
      </c>
      <c r="H38" s="37">
        <v>4.8098999999999998E-3</v>
      </c>
      <c r="I38" s="37">
        <v>0.50316360000000004</v>
      </c>
      <c r="J38" s="37">
        <v>5.2377999999999999E-3</v>
      </c>
    </row>
    <row r="39" spans="1:19" x14ac:dyDescent="0.25">
      <c r="A39" s="234"/>
      <c r="B39" s="52" t="s">
        <v>23</v>
      </c>
      <c r="C39" s="37">
        <v>0.47322009999999998</v>
      </c>
      <c r="D39" s="37">
        <v>7.2002999999999998E-3</v>
      </c>
      <c r="E39" s="37">
        <v>0.48956840000000001</v>
      </c>
      <c r="F39" s="37">
        <v>7.6223000000000003E-3</v>
      </c>
      <c r="G39" s="37">
        <v>0.48571720000000002</v>
      </c>
      <c r="H39" s="37">
        <v>5.8206000000000004E-3</v>
      </c>
      <c r="I39" s="37">
        <v>0.48799759999999998</v>
      </c>
      <c r="J39" s="37">
        <v>6.3105000000000001E-3</v>
      </c>
    </row>
    <row r="40" spans="1:19" x14ac:dyDescent="0.25">
      <c r="A40" s="233" t="s">
        <v>10</v>
      </c>
      <c r="B40" s="52" t="s">
        <v>21</v>
      </c>
      <c r="C40" s="37">
        <v>0.47825899999999999</v>
      </c>
      <c r="D40" s="37">
        <v>7.9316000000000005E-3</v>
      </c>
      <c r="E40" s="37">
        <v>0.48875000000000002</v>
      </c>
      <c r="F40" s="37">
        <v>6.7771000000000003E-3</v>
      </c>
      <c r="G40" s="37">
        <v>0.49248950000000002</v>
      </c>
      <c r="H40" s="37">
        <v>5.0229999999999997E-3</v>
      </c>
      <c r="I40" s="37">
        <v>0.49293239999999999</v>
      </c>
      <c r="J40" s="37">
        <v>5.6644E-3</v>
      </c>
    </row>
    <row r="41" spans="1:19" x14ac:dyDescent="0.25">
      <c r="A41" s="239"/>
      <c r="B41" s="52" t="s">
        <v>22</v>
      </c>
      <c r="C41" s="37">
        <v>0.51207320000000001</v>
      </c>
      <c r="D41" s="37">
        <v>8.2307999999999999E-3</v>
      </c>
      <c r="E41" s="37">
        <v>0.50806960000000001</v>
      </c>
      <c r="F41" s="37">
        <v>6.2131E-3</v>
      </c>
      <c r="G41" s="37">
        <v>0.50549359999999999</v>
      </c>
      <c r="H41" s="37">
        <v>4.8098999999999998E-3</v>
      </c>
      <c r="I41" s="37">
        <v>0.49683640000000001</v>
      </c>
      <c r="J41" s="37">
        <v>5.2377999999999999E-3</v>
      </c>
    </row>
    <row r="42" spans="1:19" x14ac:dyDescent="0.25">
      <c r="A42" s="234"/>
      <c r="B42" s="52" t="s">
        <v>23</v>
      </c>
      <c r="C42" s="37">
        <v>0.52677989999999997</v>
      </c>
      <c r="D42" s="37">
        <v>7.2002999999999998E-3</v>
      </c>
      <c r="E42" s="37">
        <v>0.51043159999999999</v>
      </c>
      <c r="F42" s="37">
        <v>7.6223000000000003E-3</v>
      </c>
      <c r="G42" s="37">
        <v>0.51428280000000004</v>
      </c>
      <c r="H42" s="37">
        <v>5.8206000000000004E-3</v>
      </c>
      <c r="I42" s="37">
        <v>0.51200239999999997</v>
      </c>
      <c r="J42" s="37">
        <v>6.3105000000000001E-3</v>
      </c>
    </row>
    <row r="43" spans="1:19" x14ac:dyDescent="0.25">
      <c r="A43" s="231" t="s">
        <v>181</v>
      </c>
      <c r="B43" s="231"/>
      <c r="C43" s="231"/>
      <c r="D43" s="231"/>
      <c r="E43" s="231"/>
      <c r="F43" s="231"/>
      <c r="G43" s="231"/>
      <c r="H43" s="231"/>
      <c r="I43" s="231"/>
      <c r="J43" s="231"/>
    </row>
    <row r="46" spans="1:19" x14ac:dyDescent="0.25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5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</sheetData>
  <mergeCells count="21">
    <mergeCell ref="A37:A39"/>
    <mergeCell ref="A40:A42"/>
    <mergeCell ref="A43:J43"/>
    <mergeCell ref="A30:O30"/>
    <mergeCell ref="A32:O32"/>
    <mergeCell ref="A33:O33"/>
    <mergeCell ref="C35:D35"/>
    <mergeCell ref="E35:F35"/>
    <mergeCell ref="G35:H35"/>
    <mergeCell ref="I35:J35"/>
    <mergeCell ref="A6:A8"/>
    <mergeCell ref="A9:A11"/>
    <mergeCell ref="A12:A14"/>
    <mergeCell ref="A27:A29"/>
    <mergeCell ref="A2:G2"/>
    <mergeCell ref="A3:G3"/>
    <mergeCell ref="A15:O15"/>
    <mergeCell ref="A17:O17"/>
    <mergeCell ref="A18:O18"/>
    <mergeCell ref="A21:A23"/>
    <mergeCell ref="A24:A26"/>
  </mergeCells>
  <hyperlinks>
    <hyperlink ref="A1" location="Índice!A1" display="Índice" xr:uid="{E3F5A0F6-8268-4F02-87BC-984E3FEDF46A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57</vt:i4>
      </vt:variant>
    </vt:vector>
  </HeadingPairs>
  <TitlesOfParts>
    <vt:vector size="57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acalvo</dc:creator>
  <cp:lastModifiedBy>Franco Fernandez Fleming</cp:lastModifiedBy>
  <cp:lastPrinted>2019-07-25T21:55:51Z</cp:lastPrinted>
  <dcterms:created xsi:type="dcterms:W3CDTF">2015-02-02T14:01:58Z</dcterms:created>
  <dcterms:modified xsi:type="dcterms:W3CDTF">2022-01-27T15:20:21Z</dcterms:modified>
</cp:coreProperties>
</file>